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commbank.sharepoint.com/sites/FS-InvestorRelations/Shared Documents/General/Investor Centre/Investor Centre/2025 Updates/06. FY25 Results/"/>
    </mc:Choice>
  </mc:AlternateContent>
  <xr:revisionPtr revIDLastSave="6" documentId="13_ncr:1_{3A0DEBB0-8747-4766-86D8-62975CD5A108}" xr6:coauthVersionLast="47" xr6:coauthVersionMax="47" xr10:uidLastSave="{2461C1AB-26C9-4AD1-80DE-8D5266B43204}"/>
  <workbookProtection workbookAlgorithmName="SHA-512" workbookHashValue="jqQBS5tg+p4of2OYHUyn58IcaUu87YaFYDyR7f/0jIJTnVaKzImGkk7KLd+gpp0pBx6rSV6gGoNm3RGOCHTlBQ==" workbookSaltValue="UcFQJR8ngaBiZ4uvVSRT/g==" workbookSpinCount="100000" lockStructure="1"/>
  <bookViews>
    <workbookView xWindow="28680" yWindow="-120" windowWidth="29040" windowHeight="17520" xr2:uid="{EA771AF1-E039-477E-BB58-E427111CA250}"/>
  </bookViews>
  <sheets>
    <sheet name="HOME" sheetId="1" r:id="rId1"/>
    <sheet name="REFERENCES" sheetId="2" r:id="rId2"/>
    <sheet name="CLIMATE GOALS &amp; TARGETS" sheetId="3" r:id="rId3"/>
    <sheet name="SUSTAINABLE FINANCING" sheetId="26" r:id="rId4"/>
    <sheet name="GHG EMISSIONS" sheetId="30" r:id="rId5"/>
    <sheet name="ENERGY CONSUMPTION" sheetId="7" r:id="rId6"/>
    <sheet name="WATER, WASTE &amp; PAPER" sheetId="8" r:id="rId7"/>
    <sheet name="FINANCED EMISSIONS" sheetId="9" r:id="rId8"/>
    <sheet name="PEOPLE" sheetId="10" r:id="rId9"/>
    <sheet name="FLEXIBLE WORKING" sheetId="11" r:id="rId10"/>
    <sheet name="DIVERSITY &amp; INCLUSION" sheetId="12" r:id="rId11"/>
    <sheet name="TRAINING, HEALTH &amp; SAFETY" sheetId="13" r:id="rId12"/>
    <sheet name="CUSTOMERS" sheetId="14" r:id="rId13"/>
    <sheet name="COMMUNITIES" sheetId="15" r:id="rId14"/>
    <sheet name="SUPPLIERS" sheetId="31" r:id="rId15"/>
    <sheet name="GOVERNANCE" sheetId="24" r:id="rId16"/>
    <sheet name="GLOSSARY" sheetId="33" r:id="rId17"/>
  </sheets>
  <definedNames>
    <definedName name="_AMO_UniqueIdentifier" hidden="1">"'2f12fad1-39e1-4384-89d7-187f38caf61e'"</definedName>
    <definedName name="_xlnm._FilterDatabase" localSheetId="16" hidden="1">GLOSSARY!$A$6:$F$6</definedName>
    <definedName name="_xlnm._FilterDatabase" localSheetId="1" hidden="1">REFERENCES!$A$5:$B$39</definedName>
    <definedName name="AR_Environmental_Table">#REF!</definedName>
    <definedName name="Baseline_emissions">#REF!</definedName>
    <definedName name="BLC">#REF!</definedName>
    <definedName name="Carbon_offsets">#REF!</definedName>
    <definedName name="cbaFormatTable">#REF!</definedName>
    <definedName name="cbaFormatTableTextCells">#REF!</definedName>
    <definedName name="CELC">#REF!</definedName>
    <definedName name="CELC2">#REF!</definedName>
    <definedName name="Chart_Dates">INDIRECT(#REF!)</definedName>
    <definedName name="Chart_Revenue">INDIRECT(#REF!)</definedName>
    <definedName name="Chart_Time">INDIRECT(#REF!)</definedName>
    <definedName name="COELC">#REF!</definedName>
    <definedName name="consumption_scenario">#REF!</definedName>
    <definedName name="dsf">#REF!</definedName>
    <definedName name="Empty_Flag">#REF!</definedName>
    <definedName name="Environmental">#REF!</definedName>
    <definedName name="FLC">#REF!</definedName>
    <definedName name="Fuel_BandA_base">#REF!</definedName>
    <definedName name="Fuel_types">#REF!</definedName>
    <definedName name="GHG">#REF!</definedName>
    <definedName name="ghnfg">#REF!</definedName>
    <definedName name="IDX_ValidDescrChoices">#REF!</definedName>
    <definedName name="IDX_ValidPOVCodes">#REF!</definedName>
    <definedName name="inflation">#REF!</definedName>
    <definedName name="input_baseline_year">#REF!</definedName>
    <definedName name="input_carbon_price">#REF!</definedName>
    <definedName name="input_dr">#REF!</definedName>
    <definedName name="input_electricity_forecast">#REF!</definedName>
    <definedName name="input_end_year">#REF!</definedName>
    <definedName name="input_fuel_forecast">#REF!</definedName>
    <definedName name="input_include_scope3">#REF!</definedName>
    <definedName name="input_last_historic_year">#REF!</definedName>
    <definedName name="input_LGC_and_Offsets" comment="This is a 2 dimensional array that contains the LGC and Offset flags, in order.">#REF!</definedName>
    <definedName name="Input_offset_price">#REF!</definedName>
    <definedName name="input_offsets">#REF!</definedName>
    <definedName name="input_offsite_RE">#REF!</definedName>
    <definedName name="input_start_year">#REF!</definedName>
    <definedName name="input_Target_method">#REF!</definedName>
    <definedName name="input_target_year">#REF!</definedName>
    <definedName name="input_tracking_enabled">#REF!</definedName>
    <definedName name="LGC_Procurement">#REF!</definedName>
    <definedName name="LGC_Projects_count">#REF!</definedName>
    <definedName name="list_branch_pre3" localSheetId="4">_xlfn.ANCHORARRAY(#REF!)</definedName>
    <definedName name="list_branch_pre3" localSheetId="3">_xlfn.ANCHORARRAY(#REF!)</definedName>
    <definedName name="list_branch_pre3">_xlfn.ANCHORARRAY(#REF!)</definedName>
    <definedName name="list_branch1" localSheetId="4">_xlfn.ANCHORARRAY(#REF!)</definedName>
    <definedName name="list_branch1" localSheetId="3">_xlfn.ANCHORARRAY(#REF!)</definedName>
    <definedName name="list_branch1">_xlfn.ANCHORARRAY(#REF!)</definedName>
    <definedName name="list_branch2" localSheetId="4">_xlfn.ANCHORARRAY(#REF!)</definedName>
    <definedName name="list_branch2" localSheetId="3">_xlfn.ANCHORARRAY(#REF!)</definedName>
    <definedName name="list_branch2">_xlfn.ANCHORARRAY(#REF!)</definedName>
    <definedName name="list_branch3" localSheetId="4">_xlfn.ANCHORARRAY(#REF!)</definedName>
    <definedName name="list_branch3" localSheetId="3">_xlfn.ANCHORARRAY(#REF!)</definedName>
    <definedName name="list_branch3">_xlfn.ANCHORARRAY(#REF!)</definedName>
    <definedName name="list_branch4" localSheetId="4">_xlfn.ANCHORARRAY(#REF!)</definedName>
    <definedName name="list_branch4" localSheetId="3">_xlfn.ANCHORARRAY(#REF!)</definedName>
    <definedName name="list_branch4">_xlfn.ANCHORARRAY(#REF!)</definedName>
    <definedName name="list_branch5" localSheetId="4">_xlfn.ANCHORARRAY(#REF!)</definedName>
    <definedName name="list_branch5" localSheetId="3">_xlfn.ANCHORARRAY(#REF!)</definedName>
    <definedName name="list_branch5">_xlfn.ANCHORARRAY(#REF!)</definedName>
    <definedName name="list_branch6" localSheetId="4">_xlfn.ANCHORARRAY(#REF!)</definedName>
    <definedName name="list_branch6" localSheetId="3">_xlfn.ANCHORARRAY(#REF!)</definedName>
    <definedName name="list_branch6">_xlfn.ANCHORARRAY(#REF!)</definedName>
    <definedName name="list_branch7" localSheetId="4">_xlfn.ANCHORARRAY(#REF!)</definedName>
    <definedName name="list_branch7" localSheetId="3">_xlfn.ANCHORARRAY(#REF!)</definedName>
    <definedName name="list_branch7">_xlfn.ANCHORARRAY(#REF!)</definedName>
    <definedName name="list_branch8" localSheetId="4">_xlfn.ANCHORARRAY(#REF!)</definedName>
    <definedName name="list_branch8" localSheetId="3">_xlfn.ANCHORARRAY(#REF!)</definedName>
    <definedName name="list_branch8">_xlfn.ANCHORARRAY(#REF!)</definedName>
    <definedName name="list_branch9" localSheetId="4">_xlfn.ANCHORARRAY(#REF!)</definedName>
    <definedName name="list_branch9" localSheetId="3">_xlfn.ANCHORARRAY(#REF!)</definedName>
    <definedName name="list_branch9">_xlfn.ANCHORARRAY(#REF!)</definedName>
    <definedName name="list_contracting_methods" localSheetId="4">#REF!</definedName>
    <definedName name="list_contracting_methods" localSheetId="3">#REF!</definedName>
    <definedName name="list_contracting_methods">#REF!</definedName>
    <definedName name="list_elec_scenarios" localSheetId="4">#REF!</definedName>
    <definedName name="list_elec_scenarios" localSheetId="3">#REF!</definedName>
    <definedName name="list_elec_scenarios">#REF!</definedName>
    <definedName name="list_electricity_jurisdictions" localSheetId="4">_xlfn.ANCHORARRAY(#REF!)</definedName>
    <definedName name="list_electricity_jurisdictions" localSheetId="3">_xlfn.ANCHORARRAY(#REF!)</definedName>
    <definedName name="list_electricity_jurisdictions">_xlfn.ANCHORARRAY(#REF!)</definedName>
    <definedName name="list_forecast_scenarios" localSheetId="4">#REF!</definedName>
    <definedName name="list_forecast_scenarios" localSheetId="3">#REF!</definedName>
    <definedName name="list_forecast_scenarios">#REF!</definedName>
    <definedName name="list_fuel_categories" localSheetId="4">_xlfn.ANCHORARRAY(#REF!)</definedName>
    <definedName name="list_fuel_categories" localSheetId="3">_xlfn.ANCHORARRAY(#REF!)</definedName>
    <definedName name="list_fuel_categories">_xlfn.ANCHORARRAY(#REF!)</definedName>
    <definedName name="list_input_fuels" localSheetId="4">#REF!</definedName>
    <definedName name="list_input_fuels" localSheetId="3">#REF!</definedName>
    <definedName name="list_input_fuels">#REF!</definedName>
    <definedName name="list_NGER_fuels" localSheetId="4">#REF!</definedName>
    <definedName name="list_NGER_fuels" localSheetId="3">#REF!</definedName>
    <definedName name="list_NGER_fuels">#REF!</definedName>
    <definedName name="list_opportunity_stages" localSheetId="4">#REF!</definedName>
    <definedName name="list_opportunity_stages" localSheetId="3">#REF!</definedName>
    <definedName name="list_opportunity_stages">#REF!</definedName>
    <definedName name="list_opportunity_types">#REF!</definedName>
    <definedName name="list_PPAs" localSheetId="4">_xlfn.ANCHORARRAY(#REF!)</definedName>
    <definedName name="list_PPAs" localSheetId="3">_xlfn.ANCHORARRAY(#REF!)</definedName>
    <definedName name="list_PPAs">_xlfn.ANCHORARRAY(#REF!)</definedName>
    <definedName name="list_PPAs_and_normal" localSheetId="4">_xlfn.ANCHORARRAY(#REF!)</definedName>
    <definedName name="list_PPAs_and_normal" localSheetId="3">_xlfn.ANCHORARRAY(#REF!)</definedName>
    <definedName name="list_PPAs_and_normal">_xlfn.ANCHORARRAY(#REF!)</definedName>
    <definedName name="list_project_names" localSheetId="4">_xlfn.ANCHORARRAY(#REF!)</definedName>
    <definedName name="list_project_names" localSheetId="3">_xlfn.ANCHORARRAY(#REF!)</definedName>
    <definedName name="list_project_names">_xlfn.ANCHORARRAY(#REF!)</definedName>
    <definedName name="list_projects_wofilter" localSheetId="4">_xlfn.ANCHORARRAY(#REF!)</definedName>
    <definedName name="list_projects_wofilter" localSheetId="3">_xlfn.ANCHORARRAY(#REF!)</definedName>
    <definedName name="list_projects_wofilter">_xlfn.ANCHORARRAY(#REF!)</definedName>
    <definedName name="list_s1_all" localSheetId="4">_xlfn.ANCHORARRAY(#REF!)</definedName>
    <definedName name="list_s1_all" localSheetId="3">_xlfn.ANCHORARRAY(#REF!)</definedName>
    <definedName name="list_s1_all">_xlfn.ANCHORARRAY(#REF!)</definedName>
    <definedName name="list_s2_all" localSheetId="4">_xlfn.ANCHORARRAY(#REF!)</definedName>
    <definedName name="list_s2_all" localSheetId="3">_xlfn.ANCHORARRAY(#REF!)</definedName>
    <definedName name="list_s2_all">_xlfn.ANCHORARRAY(#REF!)</definedName>
    <definedName name="list_s3_1" localSheetId="4">_xlfn.ANCHORARRAY(#REF!)</definedName>
    <definedName name="list_s3_1" localSheetId="3">_xlfn.ANCHORARRAY(#REF!)</definedName>
    <definedName name="list_s3_1">_xlfn.ANCHORARRAY(#REF!)</definedName>
    <definedName name="list_s3_10" localSheetId="4">_xlfn.ANCHORARRAY(#REF!)</definedName>
    <definedName name="list_s3_10" localSheetId="3">_xlfn.ANCHORARRAY(#REF!)</definedName>
    <definedName name="list_s3_10">_xlfn.ANCHORARRAY(#REF!)</definedName>
    <definedName name="list_s3_11" localSheetId="4">_xlfn.ANCHORARRAY(#REF!)</definedName>
    <definedName name="list_s3_11" localSheetId="3">_xlfn.ANCHORARRAY(#REF!)</definedName>
    <definedName name="list_s3_11">_xlfn.ANCHORARRAY(#REF!)</definedName>
    <definedName name="list_s3_12" localSheetId="4">_xlfn.ANCHORARRAY(#REF!)</definedName>
    <definedName name="list_s3_12" localSheetId="3">_xlfn.ANCHORARRAY(#REF!)</definedName>
    <definedName name="list_s3_12">_xlfn.ANCHORARRAY(#REF!)</definedName>
    <definedName name="list_s3_13" localSheetId="4">_xlfn.ANCHORARRAY(#REF!)</definedName>
    <definedName name="list_s3_13" localSheetId="3">_xlfn.ANCHORARRAY(#REF!)</definedName>
    <definedName name="list_s3_13">_xlfn.ANCHORARRAY(#REF!)</definedName>
    <definedName name="list_s3_14" localSheetId="4">_xlfn.ANCHORARRAY(#REF!)</definedName>
    <definedName name="list_s3_14" localSheetId="3">_xlfn.ANCHORARRAY(#REF!)</definedName>
    <definedName name="list_s3_14">_xlfn.ANCHORARRAY(#REF!)</definedName>
    <definedName name="list_s3_15" localSheetId="4">_xlfn.ANCHORARRAY(#REF!)</definedName>
    <definedName name="list_s3_15" localSheetId="3">_xlfn.ANCHORARRAY(#REF!)</definedName>
    <definedName name="list_s3_15">_xlfn.ANCHORARRAY(#REF!)</definedName>
    <definedName name="list_s3_2" localSheetId="4">_xlfn.ANCHORARRAY(#REF!)</definedName>
    <definedName name="list_s3_2" localSheetId="3">_xlfn.ANCHORARRAY(#REF!)</definedName>
    <definedName name="list_s3_2">_xlfn.ANCHORARRAY(#REF!)</definedName>
    <definedName name="list_s3_3" localSheetId="4">_xlfn.ANCHORARRAY(#REF!)</definedName>
    <definedName name="list_s3_3" localSheetId="3">_xlfn.ANCHORARRAY(#REF!)</definedName>
    <definedName name="list_s3_3">_xlfn.ANCHORARRAY(#REF!)</definedName>
    <definedName name="list_s3_4" localSheetId="4">_xlfn.ANCHORARRAY(#REF!)</definedName>
    <definedName name="list_s3_4" localSheetId="3">_xlfn.ANCHORARRAY(#REF!)</definedName>
    <definedName name="list_s3_4">_xlfn.ANCHORARRAY(#REF!)</definedName>
    <definedName name="list_s3_5" localSheetId="4">_xlfn.ANCHORARRAY(#REF!)</definedName>
    <definedName name="list_s3_5" localSheetId="3">_xlfn.ANCHORARRAY(#REF!)</definedName>
    <definedName name="list_s3_5">_xlfn.ANCHORARRAY(#REF!)</definedName>
    <definedName name="list_s3_6" localSheetId="4">_xlfn.ANCHORARRAY(#REF!)</definedName>
    <definedName name="list_s3_6" localSheetId="3">_xlfn.ANCHORARRAY(#REF!)</definedName>
    <definedName name="list_s3_6">_xlfn.ANCHORARRAY(#REF!)</definedName>
    <definedName name="list_s3_7" localSheetId="4">_xlfn.ANCHORARRAY(#REF!)</definedName>
    <definedName name="list_s3_7" localSheetId="3">_xlfn.ANCHORARRAY(#REF!)</definedName>
    <definedName name="list_s3_7">_xlfn.ANCHORARRAY(#REF!)</definedName>
    <definedName name="list_s3_8" localSheetId="4">_xlfn.ANCHORARRAY(#REF!)</definedName>
    <definedName name="list_s3_8" localSheetId="3">_xlfn.ANCHORARRAY(#REF!)</definedName>
    <definedName name="list_s3_8">_xlfn.ANCHORARRAY(#REF!)</definedName>
    <definedName name="list_s3_9" localSheetId="4">_xlfn.ANCHORARRAY(#REF!)</definedName>
    <definedName name="list_s3_9" localSheetId="3">_xlfn.ANCHORARRAY(#REF!)</definedName>
    <definedName name="list_s3_9">_xlfn.ANCHORARRAY(#REF!)</definedName>
    <definedName name="list_s3_all" localSheetId="4">_xlfn.ANCHORARRAY(#REF!)</definedName>
    <definedName name="list_s3_all" localSheetId="3">_xlfn.ANCHORARRAY(#REF!)</definedName>
    <definedName name="list_s3_all">_xlfn.ANCHORARRAY(#REF!)</definedName>
    <definedName name="list_s3_cat_num" localSheetId="4">#REF!</definedName>
    <definedName name="list_s3_cat_num" localSheetId="3">#REF!</definedName>
    <definedName name="list_s3_cat_num">#REF!</definedName>
    <definedName name="list_s3_cats" localSheetId="4">#REF!</definedName>
    <definedName name="list_s3_cats" localSheetId="3">#REF!</definedName>
    <definedName name="list_s3_cats">#REF!</definedName>
    <definedName name="list_s3_total" localSheetId="4">_xlfn.ANCHORARRAY(#REF!)</definedName>
    <definedName name="list_s3_total" localSheetId="3">_xlfn.ANCHORARRAY(#REF!)</definedName>
    <definedName name="list_s3_total">_xlfn.ANCHORARRAY(#REF!)</definedName>
    <definedName name="list_states" localSheetId="4">#REF!</definedName>
    <definedName name="list_states" localSheetId="3">#REF!</definedName>
    <definedName name="list_states">#REF!</definedName>
    <definedName name="list_target" localSheetId="4">_xlfn.ANCHORARRAY(#REF!)</definedName>
    <definedName name="list_target" localSheetId="3">_xlfn.ANCHORARRAY(#REF!)</definedName>
    <definedName name="list_target">_xlfn.ANCHORARRAY(#REF!)</definedName>
    <definedName name="No_entry" localSheetId="4">#REF!</definedName>
    <definedName name="No_entry" localSheetId="3">#REF!</definedName>
    <definedName name="No_entry">#REF!</definedName>
    <definedName name="_xlnm.Print_Area" localSheetId="2">'CLIMATE GOALS &amp; TARGETS'!$A$1:$P$53</definedName>
    <definedName name="_xlnm.Print_Area" localSheetId="13">COMMUNITIES!$A$1:$O$33</definedName>
    <definedName name="_xlnm.Print_Area" localSheetId="12">CUSTOMERS!$A$1:$K$67</definedName>
    <definedName name="_xlnm.Print_Area" localSheetId="10">'DIVERSITY &amp; INCLUSION'!$A$1:$P$51</definedName>
    <definedName name="_xlnm.Print_Area" localSheetId="5">'ENERGY CONSUMPTION'!$A$1:$H$27</definedName>
    <definedName name="_xlnm.Print_Area" localSheetId="7">'FINANCED EMISSIONS'!$A$1:$T$47</definedName>
    <definedName name="_xlnm.Print_Area" localSheetId="9">'FLEXIBLE WORKING'!$A$1:$S$20</definedName>
    <definedName name="_xlnm.Print_Area" localSheetId="4">'GHG EMISSIONS'!$A$1:$M$129</definedName>
    <definedName name="_xlnm.Print_Area" localSheetId="16">GLOSSARY!$A$1:$C$179</definedName>
    <definedName name="_xlnm.Print_Area" localSheetId="15">GOVERNANCE!$A$1:$H$41</definedName>
    <definedName name="_xlnm.Print_Area" localSheetId="0">HOME!$A$1:$V$50</definedName>
    <definedName name="_xlnm.Print_Area" localSheetId="8">PEOPLE!$A$1:$J$23</definedName>
    <definedName name="_xlnm.Print_Area" localSheetId="1">REFERENCES!$A$1:$B$40</definedName>
    <definedName name="_xlnm.Print_Area" localSheetId="14">SUPPLIERS!$A$1:$H$37</definedName>
    <definedName name="_xlnm.Print_Area" localSheetId="3">'SUSTAINABLE FINANCING'!$A$1:$S$32</definedName>
    <definedName name="_xlnm.Print_Area" localSheetId="11">'TRAINING, HEALTH &amp; SAFETY'!$A$1:$I$26</definedName>
    <definedName name="_xlnm.Print_Area" localSheetId="6">'WATER, WASTE &amp; PAPER'!$A$1:$K$22</definedName>
    <definedName name="PublicHolidays" localSheetId="4">INDIRECT(#REF!)</definedName>
    <definedName name="PublicHolidays" localSheetId="3">INDIRECT(#REF!)</definedName>
    <definedName name="PublicHolidays">INDIRECT(#REF!)</definedName>
    <definedName name="slice_busineness_unit">#REF!</definedName>
    <definedName name="slice_client_category">#REF!</definedName>
    <definedName name="slice_client_name">#REF!</definedName>
    <definedName name="slice_jurisdiction">#REF!</definedName>
    <definedName name="slice_opportunity_stage">#REF!</definedName>
    <definedName name="slice_opportunity_type">#REF!</definedName>
    <definedName name="slice_scope">#REF!</definedName>
    <definedName name="slice_selected_year">#REF!</definedName>
    <definedName name="slice_site">#REF!</definedName>
    <definedName name="Target_emissions_reduction">#REF!</definedName>
    <definedName name="Task_allocation">INDIRECT(#REF!)</definedName>
    <definedName name="VAR_APPNAMELOC">#REF!</definedName>
    <definedName name="VAR_CONNECTION">#REF!</definedName>
    <definedName name="VAR_DATACELLFORMAT">#REF!</definedName>
    <definedName name="VAR_DESC_C1_FIRSTCELL">#REF!</definedName>
    <definedName name="VAR_DESC_C1LOCN">#REF!</definedName>
    <definedName name="VAR_DESC_C2_FIRSTCELL">#REF!</definedName>
    <definedName name="VAR_DESC_C2LOCN">#REF!</definedName>
    <definedName name="VAR_DESC_R1_FIRSTCELL">#REF!</definedName>
    <definedName name="VAR_DESC_R1LOCN">#REF!</definedName>
    <definedName name="VAR_DESC_R2_FIRSTCELL">#REF!</definedName>
    <definedName name="VAR_DESC_R2LOCN">#REF!</definedName>
    <definedName name="VAR_DimLocTblAddr">#REF!</definedName>
    <definedName name="VAR_DscLocTblAddr">#REF!</definedName>
    <definedName name="VAR_NUMBERGRIDSTART">#REF!</definedName>
    <definedName name="VAR_UPDPWD">#REF!</definedName>
    <definedName name="VAR_USERID">#REF!</definedName>
    <definedName name="VAR_USERPWD">#REF!</definedName>
    <definedName name="VAR_USEUPDPWD">#REF!</definedName>
    <definedName name="VAR_VERSION">#REF!</definedName>
    <definedName name="VAR_VNTIMESTAMP">#REF!</definedName>
    <definedName name="Variable_ef_Fuels" localSheetId="4">_xlfn.ANCHORARRAY(#REF!)</definedName>
    <definedName name="Variable_ef_Fuels" localSheetId="3">_xlfn.ANCHORARRAY(#REF!)</definedName>
    <definedName name="Variable_ef_Fuels">_xlfn.ANCHORARRAY(#REF!)</definedName>
    <definedName name="vsdg" localSheetId="4">#REF!</definedName>
    <definedName name="vsdg" localSheetId="3">#REF!</definedName>
    <definedName name="vsdg">#REF!</definedName>
    <definedName name="WF_Base" localSheetId="4">_xlfn.ANCHORARRAY(#REF!)</definedName>
    <definedName name="WF_Base" localSheetId="3">_xlfn.ANCHORARRAY(#REF!)</definedName>
    <definedName name="WF_Base">_xlfn.ANCHORARRAY(#REF!)</definedName>
    <definedName name="WF_Base2" localSheetId="4">_xlfn.ANCHORARRAY(#REF!)</definedName>
    <definedName name="WF_Base2" localSheetId="3">_xlfn.ANCHORARRAY(#REF!)</definedName>
    <definedName name="WF_Base2">_xlfn.ANCHORARRAY(#REF!)</definedName>
    <definedName name="WF_DL" localSheetId="4">_xlfn.ANCHORARRAY(#REF!)</definedName>
    <definedName name="WF_DL" localSheetId="3">_xlfn.ANCHORARRAY(#REF!)</definedName>
    <definedName name="WF_DL">_xlfn.ANCHORARRAY(#REF!)</definedName>
    <definedName name="WF_DL2" localSheetId="4">_xlfn.ANCHORARRAY(#REF!)</definedName>
    <definedName name="WF_DL2" localSheetId="3">_xlfn.ANCHORARRAY(#REF!)</definedName>
    <definedName name="WF_DL2">_xlfn.ANCHORARRAY(#REF!)</definedName>
    <definedName name="WF_Endpoints" localSheetId="4">_xlfn.ANCHORARRAY(#REF!)</definedName>
    <definedName name="WF_Endpoints" localSheetId="3">_xlfn.ANCHORARRAY(#REF!)</definedName>
    <definedName name="WF_Endpoints">_xlfn.ANCHORARRAY(#REF!)</definedName>
    <definedName name="WF_Endpoints2" localSheetId="4">_xlfn.ANCHORARRAY(#REF!)</definedName>
    <definedName name="WF_Endpoints2" localSheetId="3">_xlfn.ANCHORARRAY(#REF!)</definedName>
    <definedName name="WF_Endpoints2">_xlfn.ANCHORARRAY(#REF!)</definedName>
    <definedName name="WF_FA" localSheetId="4">_xlfn.ANCHORARRAY(#REF!)</definedName>
    <definedName name="WF_FA" localSheetId="3">_xlfn.ANCHORARRAY(#REF!)</definedName>
    <definedName name="WF_FA">_xlfn.ANCHORARRAY(#REF!)</definedName>
    <definedName name="WF_FA2" localSheetId="4">_xlfn.ANCHORARRAY(#REF!)</definedName>
    <definedName name="WF_FA2" localSheetId="3">_xlfn.ANCHORARRAY(#REF!)</definedName>
    <definedName name="WF_FA2">_xlfn.ANCHORARRAY(#REF!)</definedName>
    <definedName name="WF_FB" localSheetId="4">_xlfn.ANCHORARRAY(#REF!)</definedName>
    <definedName name="WF_FB" localSheetId="3">_xlfn.ANCHORARRAY(#REF!)</definedName>
    <definedName name="WF_FB">_xlfn.ANCHORARRAY(#REF!)</definedName>
    <definedName name="WF_FB2" localSheetId="4">_xlfn.ANCHORARRAY(#REF!)</definedName>
    <definedName name="WF_FB2" localSheetId="3">_xlfn.ANCHORARRAY(#REF!)</definedName>
    <definedName name="WF_FB2">_xlfn.ANCHORARRAY(#REF!)</definedName>
    <definedName name="WF_Label" localSheetId="4">_xlfn.ANCHORARRAY(#REF!)</definedName>
    <definedName name="WF_Label" localSheetId="3">_xlfn.ANCHORARRAY(#REF!)</definedName>
    <definedName name="WF_Label">_xlfn.ANCHORARRAY(#REF!)</definedName>
    <definedName name="WF_Label2" localSheetId="4">_xlfn.ANCHORARRAY(#REF!)</definedName>
    <definedName name="WF_Label2" localSheetId="3">_xlfn.ANCHORARRAY(#REF!)</definedName>
    <definedName name="WF_Label2">_xlfn.ANCHORARRAY(#REF!)</definedName>
    <definedName name="WF_OFA" localSheetId="4">_xlfn.ANCHORARRAY(#REF!)</definedName>
    <definedName name="WF_OFA" localSheetId="3">_xlfn.ANCHORARRAY(#REF!)</definedName>
    <definedName name="WF_OFA">_xlfn.ANCHORARRAY(#REF!)</definedName>
    <definedName name="WF_OFA2" localSheetId="4">_xlfn.ANCHORARRAY(#REF!)</definedName>
    <definedName name="WF_OFA2" localSheetId="3">_xlfn.ANCHORARRAY(#REF!)</definedName>
    <definedName name="WF_OFA2">_xlfn.ANCHORARRAY(#REF!)</definedName>
    <definedName name="WF_OFB" localSheetId="4">_xlfn.ANCHORARRAY(#REF!)</definedName>
    <definedName name="WF_OFB" localSheetId="3">_xlfn.ANCHORARRAY(#REF!)</definedName>
    <definedName name="WF_OFB">_xlfn.ANCHORARRAY(#REF!)</definedName>
    <definedName name="WF_OFB2" localSheetId="4">_xlfn.ANCHORARRAY(#REF!)</definedName>
    <definedName name="WF_OFB2" localSheetId="3">_xlfn.ANCHORARRAY(#REF!)</definedName>
    <definedName name="WF_OFB2">_xlfn.ANCHORARRAY(#REF!)</definedName>
    <definedName name="WF_RA" localSheetId="4">_xlfn.ANCHORARRAY(#REF!)</definedName>
    <definedName name="WF_RA" localSheetId="3">_xlfn.ANCHORARRAY(#REF!)</definedName>
    <definedName name="WF_RA">_xlfn.ANCHORARRAY(#REF!)</definedName>
    <definedName name="WF_RA2" localSheetId="4">_xlfn.ANCHORARRAY(#REF!)</definedName>
    <definedName name="WF_RA2" localSheetId="3">_xlfn.ANCHORARRAY(#REF!)</definedName>
    <definedName name="WF_RA2">_xlfn.ANCHORARRAY(#REF!)</definedName>
    <definedName name="WF_RB" localSheetId="4">_xlfn.ANCHORARRAY(#REF!)</definedName>
    <definedName name="WF_RB" localSheetId="3">_xlfn.ANCHORARRAY(#REF!)</definedName>
    <definedName name="WF_RB">_xlfn.ANCHORARRAY(#REF!)</definedName>
    <definedName name="WF_RB2" localSheetId="4">_xlfn.ANCHORARRAY(#REF!)</definedName>
    <definedName name="WF_RB2" localSheetId="3">_xlfn.ANCHORARRAY(#REF!)</definedName>
    <definedName name="WF_RB2">_xlfn.ANCHORARRAY(#REF!)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2" i="30" l="1"/>
  <c r="L63" i="30"/>
  <c r="J63" i="30"/>
  <c r="G63" i="30"/>
  <c r="D63" i="30"/>
  <c r="C7" i="14" l="1"/>
  <c r="C34" i="24" l="1"/>
  <c r="D24" i="15"/>
  <c r="D10" i="15"/>
  <c r="D7" i="15" s="1"/>
  <c r="G34" i="24"/>
  <c r="F34" i="24"/>
  <c r="E34" i="24"/>
  <c r="D34" i="24"/>
  <c r="E15" i="12"/>
  <c r="D15" i="12"/>
  <c r="C17" i="31" l="1"/>
  <c r="C18" i="31"/>
  <c r="C19" i="31"/>
</calcChain>
</file>

<file path=xl/sharedStrings.xml><?xml version="1.0" encoding="utf-8"?>
<sst xmlns="http://schemas.openxmlformats.org/spreadsheetml/2006/main" count="1439" uniqueCount="955">
  <si>
    <t>2025 Sustainability performance</t>
  </si>
  <si>
    <t>References</t>
  </si>
  <si>
    <t>Link</t>
  </si>
  <si>
    <t>2025 Annual Report</t>
  </si>
  <si>
    <t>commbank.com.au/2025annualreport</t>
  </si>
  <si>
    <t>2025 Full Year Financial Results</t>
  </si>
  <si>
    <t>commbank.com.au/results</t>
  </si>
  <si>
    <t>2025 Full Year Investor Discussion Pack</t>
  </si>
  <si>
    <t xml:space="preserve">2025 Full Year Profit Announcement </t>
  </si>
  <si>
    <t>2025 Sustainability Reporting Appendix</t>
  </si>
  <si>
    <t>commbank.com.au/reporting</t>
  </si>
  <si>
    <t xml:space="preserve">Accessibility and Inclusion Plan </t>
  </si>
  <si>
    <t>commbank.com.au/accessibility</t>
  </si>
  <si>
    <t>Anti-money laundering and counter-terrorism financing</t>
  </si>
  <si>
    <t>commbank.com.au/policies</t>
  </si>
  <si>
    <t>Anti-tax evasion facilitation</t>
  </si>
  <si>
    <t>Basel III Pillar 3 Report</t>
  </si>
  <si>
    <t xml:space="preserve">Board Charter </t>
  </si>
  <si>
    <t>commbank.com.au/corporategovernance</t>
  </si>
  <si>
    <t xml:space="preserve">CBA Information Security Statement </t>
  </si>
  <si>
    <t xml:space="preserve">CommBank Safe  </t>
  </si>
  <si>
    <t>commbank.com.au/safe</t>
  </si>
  <si>
    <t>Complaints handling principles</t>
  </si>
  <si>
    <t>Corporate Governance Statement</t>
  </si>
  <si>
    <t>Corporate Governance website</t>
  </si>
  <si>
    <t>Customer tax information</t>
  </si>
  <si>
    <t>Economic and Trade Sanctions Policy</t>
  </si>
  <si>
    <t>Environmental and Social Framework</t>
  </si>
  <si>
    <t>Financial Inclusion Action Plan</t>
  </si>
  <si>
    <t>Human Rights of First Nations Stakeholder Grievance Process Framework</t>
  </si>
  <si>
    <t>International locations</t>
  </si>
  <si>
    <t>commbank.com.au/internationallocations</t>
  </si>
  <si>
    <t>Modern Slavery and Human Trafficking Statement</t>
  </si>
  <si>
    <t>Next Chapter</t>
  </si>
  <si>
    <t>commbank.com.au/nextchapter</t>
  </si>
  <si>
    <t>Our model litigant principles</t>
  </si>
  <si>
    <t>Privacy Policy</t>
  </si>
  <si>
    <t>commbank.com.au/privacy</t>
  </si>
  <si>
    <t>Reconciliation Action Plan</t>
  </si>
  <si>
    <t>commbank.com.au/reconciliation</t>
  </si>
  <si>
    <t>Remuneration principles</t>
  </si>
  <si>
    <t>Stakeholder Engagement Approach</t>
  </si>
  <si>
    <t xml:space="preserve">Supplier Code of Conduct </t>
  </si>
  <si>
    <t>Progress</t>
  </si>
  <si>
    <r>
      <t>FY23 PCAF Score
Scope 1 &amp; 2
(Scope 3)</t>
    </r>
    <r>
      <rPr>
        <b/>
        <vertAlign val="superscript"/>
        <sz val="9"/>
        <color rgb="FF000000"/>
        <rFont val="Arial"/>
        <family val="2"/>
      </rPr>
      <t>1</t>
    </r>
  </si>
  <si>
    <t>Status</t>
  </si>
  <si>
    <t>Sector</t>
  </si>
  <si>
    <t>Metric</t>
  </si>
  <si>
    <t>FY23</t>
  </si>
  <si>
    <t>FY24</t>
  </si>
  <si>
    <t>Sector-level financed emissions targets</t>
  </si>
  <si>
    <t>Australian housing</t>
  </si>
  <si>
    <r>
      <t>kgCO</t>
    </r>
    <r>
      <rPr>
        <vertAlign val="subscript"/>
        <sz val="9"/>
        <color theme="1"/>
        <rFont val="Arial"/>
        <family val="2"/>
      </rPr>
      <t>2</t>
    </r>
    <r>
      <rPr>
        <sz val="9"/>
        <color theme="1"/>
        <rFont val="Arial"/>
        <family val="2"/>
      </rPr>
      <t>-e/m</t>
    </r>
    <r>
      <rPr>
        <vertAlign val="superscript"/>
        <sz val="9"/>
        <color theme="1"/>
        <rFont val="Arial"/>
        <family val="2"/>
      </rPr>
      <t>2</t>
    </r>
  </si>
  <si>
    <t>FY30: 15.7</t>
  </si>
  <si>
    <t>-</t>
  </si>
  <si>
    <t>Commenced</t>
  </si>
  <si>
    <t>Office</t>
  </si>
  <si>
    <t>N/A</t>
  </si>
  <si>
    <t>Retail</t>
  </si>
  <si>
    <t>Industrial</t>
  </si>
  <si>
    <t>Power generation</t>
  </si>
  <si>
    <t>FY30: 105</t>
  </si>
  <si>
    <t>Transport</t>
  </si>
  <si>
    <t>FY30: 174</t>
  </si>
  <si>
    <t>Aviation</t>
  </si>
  <si>
    <t>FY30: 76</t>
  </si>
  <si>
    <t>Shipping</t>
  </si>
  <si>
    <t>% reduction vs FY23 baseline</t>
  </si>
  <si>
    <t>Heavy industry</t>
  </si>
  <si>
    <t>Steel</t>
  </si>
  <si>
    <r>
      <t>tCO</t>
    </r>
    <r>
      <rPr>
        <vertAlign val="subscript"/>
        <sz val="9"/>
        <color theme="1"/>
        <rFont val="Arial"/>
        <family val="2"/>
      </rPr>
      <t>2</t>
    </r>
    <r>
      <rPr>
        <sz val="9"/>
        <color theme="1"/>
        <rFont val="Arial"/>
        <family val="2"/>
      </rPr>
      <t>-e/t-steel</t>
    </r>
  </si>
  <si>
    <t>FY30: 1.35</t>
  </si>
  <si>
    <t>–</t>
  </si>
  <si>
    <t>Alumina</t>
  </si>
  <si>
    <r>
      <t>tCO</t>
    </r>
    <r>
      <rPr>
        <vertAlign val="subscript"/>
        <sz val="9"/>
        <color theme="1"/>
        <rFont val="Arial"/>
        <family val="2"/>
      </rPr>
      <t>2</t>
    </r>
    <r>
      <rPr>
        <sz val="9"/>
        <color theme="1"/>
        <rFont val="Arial"/>
        <family val="2"/>
      </rPr>
      <t>-e/t-aluminium</t>
    </r>
  </si>
  <si>
    <t>FY30: 0.63</t>
  </si>
  <si>
    <t>Aluminium</t>
  </si>
  <si>
    <t>FY30: 5.26</t>
  </si>
  <si>
    <t>Cement</t>
  </si>
  <si>
    <r>
      <t>tCO</t>
    </r>
    <r>
      <rPr>
        <vertAlign val="subscript"/>
        <sz val="9"/>
        <color theme="1"/>
        <rFont val="Arial"/>
        <family val="2"/>
      </rPr>
      <t>2</t>
    </r>
    <r>
      <rPr>
        <sz val="9"/>
        <color theme="1"/>
        <rFont val="Arial"/>
        <family val="2"/>
      </rPr>
      <t>-e/t-cement</t>
    </r>
  </si>
  <si>
    <t>FY30: 0.55</t>
  </si>
  <si>
    <t>Upstream oil extraction</t>
  </si>
  <si>
    <t>% reduction vs FY20 baseline</t>
  </si>
  <si>
    <t>FY30: -27%</t>
  </si>
  <si>
    <t>2.4 (2.6)</t>
  </si>
  <si>
    <t>Upstream gas extraction</t>
  </si>
  <si>
    <t>FY30: -17%</t>
  </si>
  <si>
    <t>Thermal coal mining</t>
  </si>
  <si>
    <t>FY30: -100%</t>
  </si>
  <si>
    <t>&gt;-99%</t>
  </si>
  <si>
    <t>1.1 (3.0)</t>
  </si>
  <si>
    <t>Other financed emissions metrics</t>
  </si>
  <si>
    <r>
      <t>customer Scope 1 and 2 emissions kgCO</t>
    </r>
    <r>
      <rPr>
        <vertAlign val="subscript"/>
        <sz val="9"/>
        <color theme="1"/>
        <rFont val="Arial"/>
        <family val="2"/>
      </rPr>
      <t>2</t>
    </r>
    <r>
      <rPr>
        <sz val="9"/>
        <color theme="1"/>
        <rFont val="Arial"/>
        <family val="2"/>
      </rPr>
      <t>-e/$lent</t>
    </r>
  </si>
  <si>
    <t>Operational emissions</t>
  </si>
  <si>
    <t>Scope 1 and 2 operational emissions</t>
  </si>
  <si>
    <t>FY25: -21% FY30: -42%</t>
  </si>
  <si>
    <t>Scope 3 operational emissions</t>
  </si>
  <si>
    <t>% of global operations</t>
  </si>
  <si>
    <t>FY30: 100%</t>
  </si>
  <si>
    <r>
      <t>On-site renewable energy</t>
    </r>
    <r>
      <rPr>
        <vertAlign val="superscript"/>
        <sz val="9"/>
        <color theme="1"/>
        <rFont val="Arial"/>
        <family val="2"/>
      </rPr>
      <t>8</t>
    </r>
  </si>
  <si>
    <t>MW</t>
  </si>
  <si>
    <t>FY20: 1.25 FY25: 2</t>
  </si>
  <si>
    <t>Achieved</t>
  </si>
  <si>
    <t xml:space="preserve">Key: </t>
  </si>
  <si>
    <t>Below the reference scenario</t>
  </si>
  <si>
    <r>
      <t xml:space="preserve">Between </t>
    </r>
    <r>
      <rPr>
        <sz val="9"/>
        <color theme="1"/>
        <rFont val="Calibri"/>
        <family val="2"/>
      </rPr>
      <t>≥</t>
    </r>
    <r>
      <rPr>
        <sz val="9"/>
        <color theme="1"/>
        <rFont val="Arial"/>
        <family val="2"/>
      </rPr>
      <t xml:space="preserve"> 0 and ≤ 10% above the reference scenario</t>
    </r>
  </si>
  <si>
    <t>&gt;10% above the reference scenario</t>
  </si>
  <si>
    <t>No drawn lending</t>
  </si>
  <si>
    <t>Sustainable financing</t>
  </si>
  <si>
    <t>$bn</t>
  </si>
  <si>
    <r>
      <t>Sustainability funding (cumulative)</t>
    </r>
    <r>
      <rPr>
        <vertAlign val="superscript"/>
        <sz val="9"/>
        <rFont val="Arial"/>
        <family val="2"/>
      </rPr>
      <t>1</t>
    </r>
  </si>
  <si>
    <r>
      <t>Renewable energy exposure</t>
    </r>
    <r>
      <rPr>
        <vertAlign val="superscript"/>
        <sz val="9"/>
        <rFont val="Arial"/>
        <family val="2"/>
      </rPr>
      <t>2</t>
    </r>
  </si>
  <si>
    <t>ESG bond arrangement</t>
  </si>
  <si>
    <t>Contribution to CBA Sustainability Funding Target by asset class</t>
  </si>
  <si>
    <t>30 June 2020
 balance of lending</t>
  </si>
  <si>
    <t>Energy efficient residential buildings</t>
  </si>
  <si>
    <t xml:space="preserve">Low carbon commercial buildings </t>
  </si>
  <si>
    <t>Renewable energy</t>
  </si>
  <si>
    <r>
      <t xml:space="preserve">0.2 </t>
    </r>
    <r>
      <rPr>
        <vertAlign val="superscript"/>
        <sz val="9"/>
        <rFont val="Arial"/>
        <family val="2"/>
      </rPr>
      <t>6</t>
    </r>
  </si>
  <si>
    <t>Other social assets</t>
  </si>
  <si>
    <t>Low carbon transport</t>
  </si>
  <si>
    <t>Pollution and waste management</t>
  </si>
  <si>
    <t>Energy efficiency</t>
  </si>
  <si>
    <t>No longer reported as a standalone asset class from 1 July 2023</t>
  </si>
  <si>
    <t>Land and agriculture</t>
  </si>
  <si>
    <t>&lt;0.1</t>
  </si>
  <si>
    <t>Total</t>
  </si>
  <si>
    <t>2 The Group's total committed exposure as at the end of the reporting period. Renewable energy exposure includes pure-play renewables companies and diversified power generation customers where at least 90% of electricity generated is from renewable sources. We assess changes to customer classification using a rolling three-year generation average. Excludes ASB. Not assured by PwC.</t>
  </si>
  <si>
    <t xml:space="preserve">3 Prior period contributions have not been restated for changes in methodology. </t>
  </si>
  <si>
    <t>Greenhouse gas emissions metrics</t>
  </si>
  <si>
    <t>Operational greenhouse gas emissions</t>
  </si>
  <si>
    <t>Group</t>
  </si>
  <si>
    <t>Market-based reporting</t>
  </si>
  <si>
    <t>Scope 1 emissions</t>
  </si>
  <si>
    <t>Location-based reporting</t>
  </si>
  <si>
    <t>Scope 2 emissions</t>
  </si>
  <si>
    <t>Australia</t>
  </si>
  <si>
    <t>Location-based emissions</t>
  </si>
  <si>
    <t>Stationary combustion</t>
  </si>
  <si>
    <t>Diesel stationary</t>
  </si>
  <si>
    <t>Natural gas</t>
  </si>
  <si>
    <t>Mobile combustion emissions</t>
  </si>
  <si>
    <t>Fleet transport fuels</t>
  </si>
  <si>
    <t>Fugitive emissions</t>
  </si>
  <si>
    <t>Refrigerants</t>
  </si>
  <si>
    <t>Total Scope 1 emissions</t>
  </si>
  <si>
    <t>Emissions from purchased energy</t>
  </si>
  <si>
    <t>Total Scope 1 &amp; 2 emissions</t>
  </si>
  <si>
    <t>Annual general meeting</t>
  </si>
  <si>
    <t>Annual reports</t>
  </si>
  <si>
    <t>Freight</t>
  </si>
  <si>
    <t>Waste total</t>
  </si>
  <si>
    <t>Water total</t>
  </si>
  <si>
    <t>Hotel accommodation</t>
  </si>
  <si>
    <t>(500)</t>
  </si>
  <si>
    <t>Work from home emissions</t>
  </si>
  <si>
    <t>Total Scope 3 emissions (excluding SAF)</t>
  </si>
  <si>
    <t>Energy consumption metrics</t>
  </si>
  <si>
    <t>%</t>
  </si>
  <si>
    <t>Other overseas</t>
  </si>
  <si>
    <t>gigajoules</t>
  </si>
  <si>
    <t>2 Not assured by PwC.</t>
  </si>
  <si>
    <t>Water, waste and paper metrics</t>
  </si>
  <si>
    <t>Water, waste and paper – Australia</t>
  </si>
  <si>
    <t>tonnes</t>
  </si>
  <si>
    <r>
      <t>Water</t>
    </r>
    <r>
      <rPr>
        <b/>
        <vertAlign val="superscript"/>
        <sz val="9"/>
        <color rgb="FF000000"/>
        <rFont val="Arial"/>
        <family val="2"/>
      </rPr>
      <t>3</t>
    </r>
  </si>
  <si>
    <t>kilolitres</t>
  </si>
  <si>
    <t>1 Data centre waste reported for the first time in FY24. Prior period presentations have not been restated.</t>
  </si>
  <si>
    <t>Financed emissions</t>
  </si>
  <si>
    <t xml:space="preserve">In-scope lending exposures </t>
  </si>
  <si>
    <t>Absolute emissions</t>
  </si>
  <si>
    <t>Data quality</t>
  </si>
  <si>
    <t>Housing</t>
  </si>
  <si>
    <t>Commercial property</t>
  </si>
  <si>
    <t>Business lending</t>
  </si>
  <si>
    <t>Manufacturing</t>
  </si>
  <si>
    <t>2.0 (3.1)</t>
  </si>
  <si>
    <t>Motor vehicle finance</t>
  </si>
  <si>
    <t>4.4 (2.8)</t>
  </si>
  <si>
    <t>People metrics</t>
  </si>
  <si>
    <t>Employees</t>
  </si>
  <si>
    <r>
      <t>Total</t>
    </r>
    <r>
      <rPr>
        <b/>
        <vertAlign val="superscript"/>
        <sz val="9"/>
        <color theme="0"/>
        <rFont val="Arial"/>
        <family val="2"/>
      </rPr>
      <t>1</t>
    </r>
  </si>
  <si>
    <r>
      <t>Female</t>
    </r>
    <r>
      <rPr>
        <b/>
        <vertAlign val="superscript"/>
        <sz val="9"/>
        <rFont val="Arial"/>
        <family val="2"/>
      </rPr>
      <t>1</t>
    </r>
  </si>
  <si>
    <r>
      <t>Male</t>
    </r>
    <r>
      <rPr>
        <b/>
        <vertAlign val="superscript"/>
        <sz val="9"/>
        <rFont val="Arial"/>
        <family val="2"/>
      </rPr>
      <t>1</t>
    </r>
  </si>
  <si>
    <t>Total full-time equivalent (FTE)</t>
  </si>
  <si>
    <t>#</t>
  </si>
  <si>
    <r>
      <t>Australia</t>
    </r>
    <r>
      <rPr>
        <i/>
        <vertAlign val="superscript"/>
        <sz val="9"/>
        <rFont val="Arial"/>
        <family val="2"/>
      </rPr>
      <t>2</t>
    </r>
  </si>
  <si>
    <r>
      <t>New Zealand (ASB)</t>
    </r>
    <r>
      <rPr>
        <i/>
        <vertAlign val="superscript"/>
        <sz val="9"/>
        <rFont val="Arial"/>
        <family val="2"/>
      </rPr>
      <t>2</t>
    </r>
  </si>
  <si>
    <r>
      <t>India</t>
    </r>
    <r>
      <rPr>
        <i/>
        <vertAlign val="superscript"/>
        <sz val="9"/>
        <rFont val="Arial"/>
        <family val="2"/>
      </rPr>
      <t>2,3</t>
    </r>
  </si>
  <si>
    <r>
      <t>Other</t>
    </r>
    <r>
      <rPr>
        <i/>
        <vertAlign val="superscript"/>
        <sz val="9"/>
        <rFont val="Arial"/>
        <family val="2"/>
      </rPr>
      <t>2,3</t>
    </r>
  </si>
  <si>
    <t>Graduates</t>
  </si>
  <si>
    <t>Headcount</t>
  </si>
  <si>
    <t>Employment type (headcount)</t>
  </si>
  <si>
    <t>Part-time</t>
  </si>
  <si>
    <t>Casual</t>
  </si>
  <si>
    <t>1 Female and Male figures may not sum to total as some gender data is not available, or selected gender is 'not specified' or 'other'.</t>
  </si>
  <si>
    <t>3 India-based employees reported under 'other' for periods prior to FY22.</t>
  </si>
  <si>
    <t>Flexible working metrics</t>
  </si>
  <si>
    <t xml:space="preserve">People engagement </t>
  </si>
  <si>
    <t>People engagement index – CBA</t>
  </si>
  <si>
    <t xml:space="preserve">Flexible working </t>
  </si>
  <si>
    <r>
      <t>Employees working flexibly</t>
    </r>
    <r>
      <rPr>
        <vertAlign val="superscript"/>
        <sz val="9"/>
        <rFont val="Arial"/>
        <family val="2"/>
      </rPr>
      <t>1</t>
    </r>
  </si>
  <si>
    <t>Employees with caring responsibilities</t>
  </si>
  <si>
    <t>Parental leave</t>
  </si>
  <si>
    <t>Diversity and inclusion metrics</t>
  </si>
  <si>
    <t>Gender diversity</t>
  </si>
  <si>
    <t xml:space="preserve">Women in workforce </t>
  </si>
  <si>
    <r>
      <t>Women in Team Member and Team Leader roles</t>
    </r>
    <r>
      <rPr>
        <i/>
        <vertAlign val="superscript"/>
        <sz val="9"/>
        <rFont val="Arial"/>
        <family val="2"/>
      </rPr>
      <t>1</t>
    </r>
  </si>
  <si>
    <r>
      <t>Women in Manager roles</t>
    </r>
    <r>
      <rPr>
        <i/>
        <vertAlign val="superscript"/>
        <sz val="9"/>
        <rFont val="Arial"/>
        <family val="2"/>
      </rPr>
      <t>1</t>
    </r>
  </si>
  <si>
    <r>
      <t>Women in Executive Manager roles</t>
    </r>
    <r>
      <rPr>
        <i/>
        <vertAlign val="superscript"/>
        <sz val="9"/>
        <rFont val="Arial"/>
        <family val="2"/>
      </rPr>
      <t>1</t>
    </r>
  </si>
  <si>
    <r>
      <t>Women in General Manager roles</t>
    </r>
    <r>
      <rPr>
        <i/>
        <vertAlign val="superscript"/>
        <sz val="9"/>
        <rFont val="Arial"/>
        <family val="2"/>
      </rPr>
      <t>1</t>
    </r>
  </si>
  <si>
    <r>
      <t>Women in Executive General Manager roles</t>
    </r>
    <r>
      <rPr>
        <i/>
        <vertAlign val="superscript"/>
        <sz val="9"/>
        <rFont val="Arial"/>
        <family val="2"/>
      </rPr>
      <t>1</t>
    </r>
  </si>
  <si>
    <t xml:space="preserve">Women in Manager and above roles </t>
  </si>
  <si>
    <t xml:space="preserve">Women in Executive Manager and above roles </t>
  </si>
  <si>
    <r>
      <t>Women in Senior Leadership (Group Executives)</t>
    </r>
    <r>
      <rPr>
        <vertAlign val="superscript"/>
        <sz val="9"/>
        <rFont val="Arial"/>
        <family val="2"/>
      </rPr>
      <t>1</t>
    </r>
  </si>
  <si>
    <t>ratio</t>
  </si>
  <si>
    <t>Executive General Manager</t>
  </si>
  <si>
    <t>General Manager</t>
  </si>
  <si>
    <t>Executive Manager</t>
  </si>
  <si>
    <t>Manager / Professional</t>
  </si>
  <si>
    <t>Team Member</t>
  </si>
  <si>
    <t>Workplace Gender Equality Agency (WGEA)</t>
  </si>
  <si>
    <t>Mean gender pay gap</t>
  </si>
  <si>
    <t>Median gender pay gap</t>
  </si>
  <si>
    <r>
      <t>Age diversity</t>
    </r>
    <r>
      <rPr>
        <b/>
        <vertAlign val="superscript"/>
        <sz val="9"/>
        <rFont val="Arial"/>
        <family val="2"/>
      </rPr>
      <t>3</t>
    </r>
  </si>
  <si>
    <t>&lt;25 years</t>
  </si>
  <si>
    <t>25-34 years</t>
  </si>
  <si>
    <t>35-44 years</t>
  </si>
  <si>
    <t>45-54 years</t>
  </si>
  <si>
    <t>55-64 years</t>
  </si>
  <si>
    <t>65+ years</t>
  </si>
  <si>
    <t>Sep 24</t>
  </si>
  <si>
    <t>Sep 23</t>
  </si>
  <si>
    <t>Sep 22</t>
  </si>
  <si>
    <t>Sep 21</t>
  </si>
  <si>
    <t>Sep 20</t>
  </si>
  <si>
    <t xml:space="preserve">Executive Manager and above roles </t>
  </si>
  <si>
    <t>Employees with disability or neurodivergence</t>
  </si>
  <si>
    <t>Employees who identify as LGBTQIA+</t>
  </si>
  <si>
    <t>1 Not assured by PwC.</t>
  </si>
  <si>
    <t>2 Definition has been refined to include employees on secondment. Prior period numbers have been restated.</t>
  </si>
  <si>
    <t>3 Numbers may not sum to 100 due to rounding.</t>
  </si>
  <si>
    <t>Training, health &amp; safety metrics</t>
  </si>
  <si>
    <t>Employee training</t>
  </si>
  <si>
    <t>hrs per employee</t>
  </si>
  <si>
    <t>Female</t>
  </si>
  <si>
    <t>Male</t>
  </si>
  <si>
    <t>Executive Managers and above</t>
  </si>
  <si>
    <t>Others</t>
  </si>
  <si>
    <t>Average per employee</t>
  </si>
  <si>
    <t>ESG training</t>
  </si>
  <si>
    <r>
      <t>ESG training completed by headcount</t>
    </r>
    <r>
      <rPr>
        <b/>
        <vertAlign val="superscript"/>
        <sz val="9"/>
        <rFont val="Arial"/>
        <family val="2"/>
      </rPr>
      <t>1</t>
    </r>
  </si>
  <si>
    <r>
      <t>Total ESG learnings completed</t>
    </r>
    <r>
      <rPr>
        <b/>
        <vertAlign val="superscript"/>
        <sz val="9"/>
        <color theme="1"/>
        <rFont val="Arial"/>
        <family val="2"/>
      </rPr>
      <t>2</t>
    </r>
  </si>
  <si>
    <r>
      <t>Fundamentals</t>
    </r>
    <r>
      <rPr>
        <i/>
        <vertAlign val="superscript"/>
        <sz val="9"/>
        <rFont val="Arial"/>
        <family val="2"/>
      </rPr>
      <t>1,2</t>
    </r>
  </si>
  <si>
    <r>
      <t>Specialised</t>
    </r>
    <r>
      <rPr>
        <i/>
        <vertAlign val="superscript"/>
        <sz val="9"/>
        <rFont val="Arial"/>
        <family val="2"/>
      </rPr>
      <t>2</t>
    </r>
  </si>
  <si>
    <t>Safety and wellbeing</t>
  </si>
  <si>
    <t>Absenteeism</t>
  </si>
  <si>
    <t>days</t>
  </si>
  <si>
    <r>
      <t>Health, safety and wellbeing training</t>
    </r>
    <r>
      <rPr>
        <vertAlign val="superscript"/>
        <sz val="9"/>
        <rFont val="Arial"/>
        <family val="2"/>
      </rPr>
      <t>3</t>
    </r>
  </si>
  <si>
    <t>3 The health, safety and wellbeing training number is higher than FTE as the training is assigned annually and to new employees.</t>
  </si>
  <si>
    <t>Customer metrics</t>
  </si>
  <si>
    <t>Customers</t>
  </si>
  <si>
    <r>
      <t>Total customers</t>
    </r>
    <r>
      <rPr>
        <b/>
        <i/>
        <vertAlign val="superscript"/>
        <sz val="9"/>
        <rFont val="Arial"/>
        <family val="2"/>
      </rPr>
      <t>1</t>
    </r>
  </si>
  <si>
    <t># m</t>
  </si>
  <si>
    <t>CBA customers</t>
  </si>
  <si>
    <r>
      <t>Bankwest customers</t>
    </r>
    <r>
      <rPr>
        <i/>
        <vertAlign val="superscript"/>
        <sz val="9"/>
        <rFont val="Arial"/>
        <family val="2"/>
      </rPr>
      <t>1</t>
    </r>
  </si>
  <si>
    <r>
      <t>ASB customers</t>
    </r>
    <r>
      <rPr>
        <i/>
        <vertAlign val="superscript"/>
        <sz val="9"/>
        <rFont val="Arial"/>
        <family val="2"/>
      </rPr>
      <t>1</t>
    </r>
  </si>
  <si>
    <r>
      <t>Digitally active customers</t>
    </r>
    <r>
      <rPr>
        <b/>
        <vertAlign val="superscript"/>
        <sz val="9"/>
        <rFont val="Arial"/>
        <family val="2"/>
      </rPr>
      <t>2</t>
    </r>
  </si>
  <si>
    <t>CommBank app customers</t>
  </si>
  <si>
    <r>
      <t>Digital transactions via app</t>
    </r>
    <r>
      <rPr>
        <i/>
        <vertAlign val="superscript"/>
        <sz val="9"/>
        <rFont val="Arial"/>
        <family val="2"/>
      </rPr>
      <t>1</t>
    </r>
  </si>
  <si>
    <r>
      <t>Monthly digital logins per active customer</t>
    </r>
    <r>
      <rPr>
        <i/>
        <vertAlign val="superscript"/>
        <sz val="9"/>
        <rFont val="Arial"/>
        <family val="2"/>
      </rPr>
      <t>1</t>
    </r>
  </si>
  <si>
    <r>
      <t>Main Financial Institution (MFI)</t>
    </r>
    <r>
      <rPr>
        <b/>
        <vertAlign val="superscript"/>
        <sz val="9"/>
        <rFont val="Arial"/>
        <family val="2"/>
      </rPr>
      <t>1</t>
    </r>
  </si>
  <si>
    <t>% of Business MFI share</t>
  </si>
  <si>
    <r>
      <t>Customer advocacy</t>
    </r>
    <r>
      <rPr>
        <b/>
        <vertAlign val="superscript"/>
        <sz val="9"/>
        <rFont val="Arial"/>
        <family val="2"/>
      </rPr>
      <t>1</t>
    </r>
  </si>
  <si>
    <t>Consumer NPS</t>
  </si>
  <si>
    <t>Rank</t>
  </si>
  <si>
    <r>
      <t>1</t>
    </r>
    <r>
      <rPr>
        <b/>
        <vertAlign val="superscript"/>
        <sz val="9"/>
        <rFont val="Arial"/>
        <family val="2"/>
      </rPr>
      <t>st</t>
    </r>
  </si>
  <si>
    <r>
      <t>1</t>
    </r>
    <r>
      <rPr>
        <vertAlign val="superscript"/>
        <sz val="9"/>
        <color theme="1"/>
        <rFont val="Arial"/>
        <family val="2"/>
      </rPr>
      <t>st</t>
    </r>
  </si>
  <si>
    <r>
      <t>2</t>
    </r>
    <r>
      <rPr>
        <vertAlign val="superscript"/>
        <sz val="9"/>
        <rFont val="Arial"/>
        <family val="2"/>
      </rPr>
      <t>nd</t>
    </r>
  </si>
  <si>
    <t>Online banking NPS</t>
  </si>
  <si>
    <r>
      <t>1</t>
    </r>
    <r>
      <rPr>
        <vertAlign val="superscript"/>
        <sz val="9"/>
        <rFont val="Arial"/>
        <family val="2"/>
      </rPr>
      <t>st</t>
    </r>
  </si>
  <si>
    <t>Mobile banking app NPS</t>
  </si>
  <si>
    <t>Business NPS</t>
  </si>
  <si>
    <t>(2.7)</t>
  </si>
  <si>
    <r>
      <t>2</t>
    </r>
    <r>
      <rPr>
        <b/>
        <vertAlign val="superscript"/>
        <sz val="9"/>
        <rFont val="Arial"/>
        <family val="2"/>
      </rPr>
      <t>nd</t>
    </r>
  </si>
  <si>
    <t>Institutional NPS</t>
  </si>
  <si>
    <r>
      <t>7</t>
    </r>
    <r>
      <rPr>
        <b/>
        <vertAlign val="superscript"/>
        <sz val="9"/>
        <rFont val="Arial"/>
        <family val="2"/>
      </rPr>
      <t>th</t>
    </r>
  </si>
  <si>
    <r>
      <t>3</t>
    </r>
    <r>
      <rPr>
        <vertAlign val="superscript"/>
        <sz val="9"/>
        <color theme="1"/>
        <rFont val="Arial"/>
        <family val="2"/>
      </rPr>
      <t>rd</t>
    </r>
  </si>
  <si>
    <r>
      <t>4</t>
    </r>
    <r>
      <rPr>
        <vertAlign val="superscript"/>
        <sz val="9"/>
        <color theme="1"/>
        <rFont val="Arial"/>
        <family val="2"/>
      </rPr>
      <t>th</t>
    </r>
  </si>
  <si>
    <r>
      <t>3</t>
    </r>
    <r>
      <rPr>
        <b/>
        <vertAlign val="superscript"/>
        <sz val="9"/>
        <color theme="1"/>
        <rFont val="Arial"/>
        <family val="2"/>
      </rPr>
      <t>rd</t>
    </r>
  </si>
  <si>
    <r>
      <t>Business and rural banking NPS</t>
    </r>
    <r>
      <rPr>
        <b/>
        <vertAlign val="superscript"/>
        <sz val="9"/>
        <color rgb="FF000000"/>
        <rFont val="Arial"/>
        <family val="2"/>
      </rPr>
      <t>2</t>
    </r>
  </si>
  <si>
    <r>
      <t>1</t>
    </r>
    <r>
      <rPr>
        <b/>
        <vertAlign val="superscript"/>
        <sz val="9"/>
        <color theme="1"/>
        <rFont val="Arial"/>
        <family val="2"/>
      </rPr>
      <t>st</t>
    </r>
  </si>
  <si>
    <t>Customer complaints</t>
  </si>
  <si>
    <r>
      <t>Received</t>
    </r>
    <r>
      <rPr>
        <vertAlign val="superscript"/>
        <sz val="9"/>
        <rFont val="Arial"/>
        <family val="2"/>
      </rPr>
      <t>3</t>
    </r>
  </si>
  <si>
    <t>Resolved within five days</t>
  </si>
  <si>
    <t>Escalated to an external dispute resolution (EDR) scheme</t>
  </si>
  <si>
    <t>Privacy complaints</t>
  </si>
  <si>
    <t>Hardship approvals</t>
  </si>
  <si>
    <t>Total hardship approvals</t>
  </si>
  <si>
    <t>Cyber defence</t>
  </si>
  <si>
    <r>
      <t>Phishing sites taken down</t>
    </r>
    <r>
      <rPr>
        <vertAlign val="superscript"/>
        <sz val="9"/>
        <color rgb="FF000000"/>
        <rFont val="Arial"/>
        <family val="2"/>
      </rPr>
      <t>4</t>
    </r>
  </si>
  <si>
    <r>
      <t>Signals analysed for potential cyber threats</t>
    </r>
    <r>
      <rPr>
        <vertAlign val="superscript"/>
        <sz val="9"/>
        <color theme="1"/>
        <rFont val="Arial"/>
        <family val="2"/>
      </rPr>
      <t>1,5</t>
    </r>
  </si>
  <si>
    <r>
      <t>Scams</t>
    </r>
    <r>
      <rPr>
        <b/>
        <vertAlign val="superscript"/>
        <sz val="9"/>
        <rFont val="Arial"/>
        <family val="2"/>
      </rPr>
      <t>1</t>
    </r>
  </si>
  <si>
    <t>$m</t>
  </si>
  <si>
    <t>Amount prevented and recovered in scams</t>
  </si>
  <si>
    <t xml:space="preserve">1 Not assured by PwC. </t>
  </si>
  <si>
    <t xml:space="preserve">2 NPS methodology changed In 2023. Prior years are not comparable. </t>
  </si>
  <si>
    <t>5 Methodology updated to reflect changes to data models and enhanced logic. Change was reflected from 1 July 2024. Prior years are not comparable.</t>
  </si>
  <si>
    <t xml:space="preserve">Community metrics </t>
  </si>
  <si>
    <t>Community investment</t>
  </si>
  <si>
    <t>Total community investment</t>
  </si>
  <si>
    <t>Cash contributions</t>
  </si>
  <si>
    <t>Value of time volunteering</t>
  </si>
  <si>
    <t>Forgone revenue</t>
  </si>
  <si>
    <t>Program management costs</t>
  </si>
  <si>
    <t>Total community investment as a percentage of cash net profit before tax</t>
  </si>
  <si>
    <t>Community reputation</t>
  </si>
  <si>
    <r>
      <t>RepTrak reputation score</t>
    </r>
    <r>
      <rPr>
        <vertAlign val="superscript"/>
        <sz val="9"/>
        <rFont val="Arial"/>
        <family val="2"/>
      </rPr>
      <t>1</t>
    </r>
  </si>
  <si>
    <r>
      <t>Financial Independence Hub (participants supported)</t>
    </r>
    <r>
      <rPr>
        <vertAlign val="superscript"/>
        <sz val="9"/>
        <rFont val="Arial"/>
        <family val="2"/>
      </rPr>
      <t>1</t>
    </r>
  </si>
  <si>
    <t>Indigenous community support</t>
  </si>
  <si>
    <t>Indigenous cultural development (training completion rate)</t>
  </si>
  <si>
    <r>
      <t>Australian Indigenous supplier spend (total)</t>
    </r>
    <r>
      <rPr>
        <vertAlign val="superscript"/>
        <sz val="9"/>
        <rFont val="Arial"/>
        <family val="2"/>
      </rPr>
      <t>3</t>
    </r>
  </si>
  <si>
    <t>$’000</t>
  </si>
  <si>
    <r>
      <t>Direct spend</t>
    </r>
    <r>
      <rPr>
        <i/>
        <vertAlign val="superscript"/>
        <sz val="9"/>
        <rFont val="Arial"/>
        <family val="2"/>
      </rPr>
      <t>4</t>
    </r>
  </si>
  <si>
    <t>Directed spend</t>
  </si>
  <si>
    <t>2 FY25 Next Chapter interaction figures have been refined to exclude internal (Community Wellbeing) guidance, providing a truer reflection of the team’s direct support provided to individuals. This change ensures the metric more accurately represents the core purpose of the Next Chapter team. Prior period figures have not been restated.</t>
  </si>
  <si>
    <t>3 Increase in line with our commitment as part of our FY26–28 RAP, we aim to achieve a cumulative spend of $100 million with First Nations businesses over the next three years.</t>
  </si>
  <si>
    <t>Our Suppliers</t>
  </si>
  <si>
    <r>
      <t>Annual spend on all suppliers</t>
    </r>
    <r>
      <rPr>
        <vertAlign val="superscript"/>
        <sz val="9"/>
        <color theme="1"/>
        <rFont val="Arial"/>
        <family val="2"/>
      </rPr>
      <t>1,2</t>
    </r>
  </si>
  <si>
    <r>
      <t>Total number of suppliers</t>
    </r>
    <r>
      <rPr>
        <vertAlign val="superscript"/>
        <sz val="9"/>
        <color theme="1"/>
        <rFont val="Arial"/>
        <family val="2"/>
      </rPr>
      <t>1,2</t>
    </r>
  </si>
  <si>
    <r>
      <t>Australia</t>
    </r>
    <r>
      <rPr>
        <i/>
        <vertAlign val="superscript"/>
        <sz val="9"/>
        <rFont val="Arial"/>
        <family val="2"/>
      </rPr>
      <t>1,2</t>
    </r>
  </si>
  <si>
    <r>
      <t>Australian small businesses</t>
    </r>
    <r>
      <rPr>
        <i/>
        <vertAlign val="superscript"/>
        <sz val="9"/>
        <color theme="1"/>
        <rFont val="Arial"/>
        <family val="2"/>
      </rPr>
      <t>1,2</t>
    </r>
  </si>
  <si>
    <r>
      <t>New Zealand (ASB)</t>
    </r>
    <r>
      <rPr>
        <i/>
        <vertAlign val="superscript"/>
        <sz val="9"/>
        <rFont val="Arial"/>
        <family val="2"/>
      </rPr>
      <t>1,2</t>
    </r>
  </si>
  <si>
    <r>
      <t>India</t>
    </r>
    <r>
      <rPr>
        <i/>
        <vertAlign val="superscript"/>
        <sz val="9"/>
        <rFont val="Arial"/>
        <family val="2"/>
      </rPr>
      <t>1,2</t>
    </r>
  </si>
  <si>
    <t xml:space="preserve">Australian small businesses </t>
  </si>
  <si>
    <r>
      <t>Supplier Governance</t>
    </r>
    <r>
      <rPr>
        <b/>
        <vertAlign val="superscript"/>
        <sz val="9"/>
        <rFont val="Arial"/>
        <family val="2"/>
      </rPr>
      <t>1</t>
    </r>
  </si>
  <si>
    <t>Number of Inherent Risk Assessments completed in the SRG tool (unique suppliers)</t>
  </si>
  <si>
    <r>
      <t>Modern slavery</t>
    </r>
    <r>
      <rPr>
        <b/>
        <vertAlign val="superscript"/>
        <sz val="9"/>
        <rFont val="Arial"/>
        <family val="2"/>
      </rPr>
      <t>1</t>
    </r>
  </si>
  <si>
    <t>Number of Humans Rights Control Programs completed in the SRG tool (unique suppliers)</t>
  </si>
  <si>
    <t>Number of suppliers flagged for a Supplier Improvement Plan review</t>
  </si>
  <si>
    <t xml:space="preserve">Number of Supplier Improvement Plans in progress </t>
  </si>
  <si>
    <t xml:space="preserve">Number of Supplier Improvement Plans completed </t>
  </si>
  <si>
    <t>2 Disclosed for the first time in FY25.</t>
  </si>
  <si>
    <t>Governance metrics</t>
  </si>
  <si>
    <t>Total Directors</t>
  </si>
  <si>
    <t>Independent Non-Executive Directors</t>
  </si>
  <si>
    <t>Female Directors on Board</t>
  </si>
  <si>
    <t>Substantiated misconduct cases</t>
  </si>
  <si>
    <r>
      <t>Discrimination</t>
    </r>
    <r>
      <rPr>
        <i/>
        <vertAlign val="superscript"/>
        <sz val="9"/>
        <rFont val="Arial"/>
        <family val="2"/>
      </rPr>
      <t>1</t>
    </r>
  </si>
  <si>
    <r>
      <t>Harassment, bullying, victimisation</t>
    </r>
    <r>
      <rPr>
        <i/>
        <vertAlign val="superscript"/>
        <sz val="9"/>
        <rFont val="Arial"/>
        <family val="2"/>
      </rPr>
      <t>1</t>
    </r>
  </si>
  <si>
    <r>
      <t>Fraud/theft</t>
    </r>
    <r>
      <rPr>
        <i/>
        <vertAlign val="superscript"/>
        <sz val="9"/>
        <rFont val="Arial"/>
        <family val="2"/>
      </rPr>
      <t>1</t>
    </r>
  </si>
  <si>
    <t>Misconduct cases resulting in termination</t>
  </si>
  <si>
    <t>Conduct captured by The Banking Industry Conduct Background Check Protocol</t>
  </si>
  <si>
    <t>SpeakUP Program disclosures</t>
  </si>
  <si>
    <t>65</t>
  </si>
  <si>
    <t>Incidents and outages</t>
  </si>
  <si>
    <t>Data breaches reported to the OAIC</t>
  </si>
  <si>
    <r>
      <t>Significant IT incidents</t>
    </r>
    <r>
      <rPr>
        <vertAlign val="superscript"/>
        <sz val="9"/>
        <rFont val="Arial"/>
        <family val="2"/>
      </rPr>
      <t>3</t>
    </r>
  </si>
  <si>
    <r>
      <t>Political party spend</t>
    </r>
    <r>
      <rPr>
        <b/>
        <vertAlign val="superscript"/>
        <sz val="9"/>
        <rFont val="Arial"/>
        <family val="2"/>
      </rPr>
      <t>1</t>
    </r>
  </si>
  <si>
    <t>$'000</t>
  </si>
  <si>
    <t>Political events and forums</t>
  </si>
  <si>
    <t xml:space="preserve">Australian Labor Party </t>
  </si>
  <si>
    <t xml:space="preserve">Australian Liberal Party </t>
  </si>
  <si>
    <t>National Party of Australia</t>
  </si>
  <si>
    <t>Glossary</t>
  </si>
  <si>
    <t>Term</t>
  </si>
  <si>
    <t>Definition</t>
  </si>
  <si>
    <t>Age diversity</t>
  </si>
  <si>
    <t xml:space="preserve">Amount prevented and recovered in scams </t>
  </si>
  <si>
    <t xml:space="preserve">Total amount prevented and recovered in scams across retail and business products within the reporting period. Includes CBA and Bankwest. Excludes our offshore business. </t>
  </si>
  <si>
    <t xml:space="preserve">Annual spend on suppliers </t>
  </si>
  <si>
    <t>ASB customers</t>
  </si>
  <si>
    <t xml:space="preserve">Average time to payment </t>
  </si>
  <si>
    <t>Bankwest customers</t>
  </si>
  <si>
    <t>The number of customers who have a relationship with Bankwest, as at 30 June. A customer is defined as anyone who holds an open account. Includes, retail and non-retail customers and deceased estates.</t>
  </si>
  <si>
    <t>Board</t>
  </si>
  <si>
    <t>The Board of Directors of the Commonwealth Bank of Australia.</t>
  </si>
  <si>
    <t>Community investment as a percentage of cash net profit before tax</t>
  </si>
  <si>
    <t>DESNZ</t>
  </si>
  <si>
    <t>Digitally active customers</t>
  </si>
  <si>
    <t>Digital Transactions via app</t>
  </si>
  <si>
    <t>Employee commuting (India)</t>
  </si>
  <si>
    <t>Employee turnover – involuntary</t>
  </si>
  <si>
    <t>Employee turnover – voluntary</t>
  </si>
  <si>
    <t>Employees working flexibly</t>
  </si>
  <si>
    <t>ESG</t>
  </si>
  <si>
    <t>Environmental, social and governance.</t>
  </si>
  <si>
    <t>ESG learnings
completed/attended</t>
  </si>
  <si>
    <t>The number of ESG training modules or events completed or attended by CBA and Bankwest employees, delivered via online learning modules, in-person or virtual events as at 30 June. Fundamental training includes basic entry level introductory content. Specialised training is specific to a role, industry or other tailored content. Excludes ASB businesses in New Zealand.</t>
  </si>
  <si>
    <t>ESG training completed (headcount)</t>
  </si>
  <si>
    <t>Financial Independence Hub (participants supported)</t>
  </si>
  <si>
    <t>Gender pay equity – female to male base salary comparison</t>
  </si>
  <si>
    <t>Greenhouse gas emissions</t>
  </si>
  <si>
    <t>Greenhouse gas protocol</t>
  </si>
  <si>
    <t>Greenhouse gas protocol establishes comprehensive global standardised frameworks to measure and manage greenhouse gas (GHG) emissions from private and public sector operations, value chains and mitigation actions.</t>
  </si>
  <si>
    <t>Location-based emissions reporting</t>
  </si>
  <si>
    <t>Market-based emissions reporting (Australia)</t>
  </si>
  <si>
    <t>Market-based emissions reporting (New Zealand)</t>
  </si>
  <si>
    <t>Market-based emissions reporting (India)</t>
  </si>
  <si>
    <t>Market-based emissions reporting (Other Overseas)</t>
  </si>
  <si>
    <t>Reflects the energy attribute certificates (EACs) purchases redeemed against electricity used for the Other Overseas commercial properties.</t>
  </si>
  <si>
    <t>Selected Scope 3 emissions</t>
  </si>
  <si>
    <t>Scope 1 – Fleet transport fuel emissions (Australia)</t>
  </si>
  <si>
    <t>Mobile combustion emissions from the burning of diesel, ethanol E10 and petrol fuel from our business use of our tool-of-trade vehicle fleet in Australia under the Group’s operational control as defined under the National Greenhouse and Energy Reporting Act during the reporting year Source of emissions factors: NGA (2024)</t>
  </si>
  <si>
    <t>Scope 1 – Refrigerant emissions (Australia)</t>
  </si>
  <si>
    <t>Fugitive emissions from installation, servicing and disposal of air conditioning units based on top up of refrigerants from contractors maintaining the equipment in retail and data centre properties in Australia under the Group’s operational control as defined under the National Greenhouse and Energy Reporting Act during the reporting year. Source of emissions factors: NGA (2024) and IPCC (2014).</t>
  </si>
  <si>
    <t>Scope 1 – Refrigerant emissions (India)</t>
  </si>
  <si>
    <t>Fugitive emissions from installation, servicing and disposal of air conditioning units based on top up of refrigerants from contractors maintaining the equipment in commercial offices in India under the Group’s operational control as defined under the National Greenhouse and Energy Reporting Act during the reporting year.</t>
  </si>
  <si>
    <t>Scope 1 – Stationary fuels: diesel emissions (Australia)</t>
  </si>
  <si>
    <t>Scope 1 – Stationary fuels: diesel emissions (India)</t>
  </si>
  <si>
    <t>Emissions from the consumption of stationary diesel in commercial offices in India under the Group’s operational control as defined under the National Greenhouse and Energy Reporting Act during the reporting year. Source of emission factors: NGA (2024)</t>
  </si>
  <si>
    <t>Scope 1 – Stationary fuels: natural gas emissions (Australia)</t>
  </si>
  <si>
    <t xml:space="preserve">Emissions from the consumption of natural gas in retail and commercial properties in Australia under the Group’s operational control as defined under the National Greenhouse and Energy Reporting Act during the reporting year. Source of emissions factors: NGA (2024). </t>
  </si>
  <si>
    <t>Scope 1 – Stationary fuels: natural gas emissions (Other Overseas)</t>
  </si>
  <si>
    <t>Scope 2 – Purchased electricity (Australia)</t>
  </si>
  <si>
    <t>Indirect emissions from the electricity used by retail, commercial and residential properties, data centres, ATMs and electric vehicle fleet during the reporting period under the Group’s operational control in Australia as defined under the National Greenhouse and Energy Reporting Act during the reporting year. Source of emissions factors: NGA (2024).</t>
  </si>
  <si>
    <t>Scope 2 – Purchased electricity (India)</t>
  </si>
  <si>
    <t>Indirect emissions from the electricity used in our commercial offices in India under the Group’s operational control as defined under the National Greenhouse and Energy Reporting Act during the reporting year.</t>
  </si>
  <si>
    <t>Scope 2 – Purchased electricity (Other Overseas)</t>
  </si>
  <si>
    <t xml:space="preserve">Indirect emissions from the electricity used by all other overseas offices under the Group’s operational control as defined under the National Greenhouse and Energy Reporting Act during the reporting year. </t>
  </si>
  <si>
    <t>Scope 3 – Annual General Meeting (Australia)</t>
  </si>
  <si>
    <t>Indirect emissions resulting from the Group's Annual General Meeting for the prior reporting financial year. Includes emissions associated with accommodation, security, real estate, catering, media, printing, postal, photography, taxi, hire car and business services. Source of emissions factors: NGA (2023), IELab (2022)</t>
  </si>
  <si>
    <t>Scope 3 – Annual reports (Australia)</t>
  </si>
  <si>
    <t>Scope 3 – Base building (Australia)</t>
  </si>
  <si>
    <t>Indirect emissions generated from Group's proportion (by net lettable area) of base building electricity and natural gas usage for the Group’s Australian commercial offices. Source of emissions factors: NGA (2024)</t>
  </si>
  <si>
    <t>Scope 3 – Base Building (India)</t>
  </si>
  <si>
    <t>Indirect emissions generated from CBA’s proportion (by net lettable area) of base building electricity usage for our commercial office in India. Source of emission factors: NGA (2024)</t>
  </si>
  <si>
    <t>Indirect emissions from hire car and taxi use, business use of private vehicles and business flights. Source of emissions factors: NGA (2024), DESNZ (2025) and National Transport Commission (2023).</t>
  </si>
  <si>
    <t>Indirect emissions from hire cars and business flights from the Group's operations in India. Source of emission factors: DESNZ (2025)</t>
  </si>
  <si>
    <t>Indirect emissions from business flights from all the Group’s other overseas offices. Source of emission factors: DESNZ (2025)</t>
  </si>
  <si>
    <t>Indirect emissions estimated from base building electricity, freight, transport, use of office copy paper, waste, water, employees commuting to work and employees working from home in the Group’s other overseas operations. Estimations are based on average base building ratio of Australian commercial sites or an Australian FTE equivalency.</t>
  </si>
  <si>
    <t>Scope 3 – Freight (Australia)</t>
  </si>
  <si>
    <t>Indirect emissions generated from Australian freight contracts and calculated emissions provided in reporting provided by supplier. Source of emissions factors: Supplier specific factor</t>
  </si>
  <si>
    <t>Indirect emissions generated from Indian courier contracts based on the value of the spend. Source of emission factors:  IELab (2022)</t>
  </si>
  <si>
    <t>Scope 3 – Hotel accommodation</t>
  </si>
  <si>
    <t>Indirect emissions from hotel accommodation used by employees and calculated based on the number of night stays. Source of emissions factors: DESNZ (2025)</t>
  </si>
  <si>
    <t>Scope 3 – Natural gas and diesel stationary (Australia)</t>
  </si>
  <si>
    <t>Indirect emissions associated with the extraction, production and transportation of fuels consumed in retail, commercial and data centre properties in Australia under the Group’s operational control as defined under the National Greenhouse and Energy Reporting Act. Source of emissions factors: NGA (2024)</t>
  </si>
  <si>
    <t>Scope 3 – Office copy paper (Australia)</t>
  </si>
  <si>
    <t>Indirect emissions generated from the Group’s use of copy paper in the Group’s commercial operations and retail branches under the Group’s operational control in Australia during the reporting year. Source of emissions factors: EPA Victoria (2021) and Indufor (2016)</t>
  </si>
  <si>
    <t>Scope 3 – Office copy paper (India)</t>
  </si>
  <si>
    <t>Indirect emissions generated from the Group’s use of office copy paper in our commercial office in India under the Group’s operational control during the reporting year. Source of emissions factors: EPA Victoria (2021) and Indufor (2016)</t>
  </si>
  <si>
    <t>Indirect emissions from the electricity consumption in the Group’s Australian data centres not under the Group’s operational control as defined under the National Greenhouse and Energy Reporting Act. Source of emissions factors: NGA (2024)</t>
  </si>
  <si>
    <t>Indirect emissions associated with the extraction, and transportation of fuels consumed in our commercial office in India. Source of emissions factors: NGA (2024)</t>
  </si>
  <si>
    <t>Scope 3 – Transmission and distribution losses (Australia)</t>
  </si>
  <si>
    <t xml:space="preserve">Indirect emissions associated with the electricity lost throughout the grid network from the Group’s purchased electricity in Australia. Source of emissions factors: NGA (2024) </t>
  </si>
  <si>
    <t>Scope 3 – Transmission and distribution losses (India)</t>
  </si>
  <si>
    <t>Indirect emissions associated with the transmission and distribution of electricity used by the Group’s office in India. Source of emission factors: IEA Emission Factors 2024; Published for 2025</t>
  </si>
  <si>
    <t>Scope 3 – Transmission and distribution losses (Other Overseas)</t>
  </si>
  <si>
    <t>Indirect emissions associated with the transmission and distribution of electricity used by all the Group’s other overseas offices. Source of emission factors: IEA (2024); Published for 2025, DESNZ (2024), eGRID Electricity Year 2023</t>
  </si>
  <si>
    <t>Scope 3 - Transport fleet  (Australia)</t>
  </si>
  <si>
    <t xml:space="preserve">Indirect emissions from business use our tool-of-trade vehicle fleet. Source of emissions factors: NGA (2024) </t>
  </si>
  <si>
    <t>Scope 3 – Waste  (Australia)</t>
  </si>
  <si>
    <t>Indirect emissions generated from our waste to landfill from commercial, retail and data centres properties during the reporting period under the Group's operational control in Australia. Source of emissions factors: NGA (2024)</t>
  </si>
  <si>
    <t>Scope 3 – Water  (Australia)</t>
  </si>
  <si>
    <t>Indirect emissions generated from the water usage at our commercial, retail and data centres properties during the reporting period under the Group's operational control in Australia. Source of emissions factors: AusLCI (2023)</t>
  </si>
  <si>
    <t>Scope 3 – Water (India)</t>
  </si>
  <si>
    <t>Indirect emissions generated from the water usage at our commercial office in India. Source of emission factors: AusLCI (2023)</t>
  </si>
  <si>
    <t>Indirect emissions generated from the water usage at our Singapore and Shanghai offices. All other overseas offices estimated. Source of emission factors: AusLCI (2023)</t>
  </si>
  <si>
    <t>Scope 3 – Work from home (WFH) emissions  (Australia)</t>
  </si>
  <si>
    <t>Extraction, production, and transportation of goods and services purchased or acquired by the Group in the reporting year. As defined in GHG Protocol - Corporate Value Chain (Scope 3) Standard.</t>
  </si>
  <si>
    <t xml:space="preserve">Extraction, production, and transportation of fuels and energy purchased or acquired by the Group in the reporting year, not already accounted for in scope 1 or scope 2. As defined in GHG Protocol - Corporate Value Chain (Scope 3) Standard. </t>
  </si>
  <si>
    <t>Transportation and distribution of parcels and letters by the Group's suppliers in the reporting year. As defined in GHG Protocol - Corporate Value Chain (Scope 3) Standard.</t>
  </si>
  <si>
    <t>Disposal and treatment of waste generated in Group's operations in the reporting year. As defined in GHG Protocol - Corporate Value Chain (Scope 3) Standard.</t>
  </si>
  <si>
    <t>Operation of assets leased by the Group in the reporting year and not included in scope 1 and scope 2 – reported by lessee. As defined in GHG Protocol - Corporate Value Chain (Scope 3) Standard.</t>
  </si>
  <si>
    <t xml:space="preserve">The Scope 1 and 2 target is based on a 1.5˚C trajectory. Emissions relate to the consumption of natural gas, stationary fuel, refrigerant and electricity used in retail, commercial and data centre properties under the Group’s operational control, and business use of tool-of-trade vehicles. Market-based reporting is used to reflect the impact of sourcing electricity needs from renewable sources. Electricity emissions are reported where we are unable to purchase renewable electricity due to data limitations. </t>
  </si>
  <si>
    <t>Selected Scope 3 greenhouse gas (GHG) emissions (excluding financed emissions) reduction target</t>
  </si>
  <si>
    <t>The Scope 3 GHG operational reduction target encompasses selected Scope 3 emission sources and is based on a 1.5˚C trajectory, excluding flights, which is based on a well below 2˚C trajectory. To ensure the baseline is representative of a typical year, Scope 3 Business Travel emissions are adjusted to FY19 values to normalise for the impacts of the COVID-19 pandemic. Includes indirect greenhouse gas emissions as a result of sources outside the Group’s operational control, but support the Group’s business activities. Base building, business use of private vehicles and work from home emissions are excluded. Due to data limitations New Zealand emissions exclude upstream stationary and transport fuels, and freight emissions. Only flight emissions are included for limited Other Overseas operations due to data limitations at the time of target setting.</t>
  </si>
  <si>
    <t>Health, safety and wellbeing training</t>
  </si>
  <si>
    <t>Human Rights Control Program</t>
  </si>
  <si>
    <t>Inherent Risk Assessment</t>
  </si>
  <si>
    <t>A questionnaire that assesses the inherent risk of a service that a supplier will provide to CBA, assuming that no controls are in place, as well as identifying and assessing specific risks associated with the service.</t>
  </si>
  <si>
    <t>Lost time injury frequency rate (LTIFR)</t>
  </si>
  <si>
    <t>Monthly digital logins per active customer</t>
  </si>
  <si>
    <t>The total number of logins to core digital assets (NetBank or CommBank app. Excludes CommBiz) divided by the number of customers who have logged into a core digital asset in the month of June for our full year reporting.</t>
  </si>
  <si>
    <t>Net Promoter Score (NPS)</t>
  </si>
  <si>
    <t>For the major banks, NPS is reported for main bank (MFI) only. "Net Promoter®, NPS®, NPS Prism®, and the NPS-related emoticons are registered trademarks of Bain &amp; Company, Inc., NICE Systems, Inc., and Fred Reichheld. Net Promoter ScoreSM and Net Promoter SystemSM are service marks of Bain &amp; Company, Inc., NICE Systems, Inc., and Fred Reichheld.“ NPS refers to customer likelihood to recommend their main financial institution using a scale from 0-10 (where 0 is ‘Not at all likely’ and 10 is ‘Extremely likely) and NPS is calculated by subtracting the percentage of Detractors (scores 0-6) from the percentage of Promoters (scores 9-10).</t>
  </si>
  <si>
    <t>Next Chapter interactions</t>
  </si>
  <si>
    <t>Retail Market Monitor NPS measures the net likelihood of recommendation to others of the customer’s main financial institution. Using a scale of 1 to 10 (1 means ‘extremely unlikely’ and 10 means ‘extremely likely’), the 1–6 raters (detractors) are deducted from the 9–10 raters (promoters). Twelve-month rolling average data is used. The ranking refers to ASB’s position relative to the other four main New Zealand banks.</t>
  </si>
  <si>
    <t>Business Finance Monitor NPS measures the net likelihood of recommendation to others of the business or rural customer’s main financial institution. Using a scale of 0 to 10 (0 means ‘extremely unlikely’ and 10 means ‘extremely likely’), the 0–6 raters (detractors) are deducted from the 9–10 raters (promoters). Four-quarter rolling average data is used. The ranking refers to ASB’s position relative to the other three main New Zealand banks.</t>
  </si>
  <si>
    <t>RFI-DBM Atlas Consumer Main Financial Institution (MFI) NPS (refer to definition for Net Promoter Score). Based on Australian population aged 14+ years old, rating their likelihood to recommend their MFI. NPS results are shown as a six-month rolling average. NPS is reported for each brand, therefore Commonwealth Bank of Australia excludes Bankwest, and Westpac excludes St George, BankSA and Bank of Melbourne. Bankwest ranking is based on the following nine banks: CBA, ANZ, Westpac, NAB, Adelaide/Bendigo Bank, Suncorp, Bankwest, Bank of Queensland and St George. NPS ranks are based on absolute scores among reported banks and not statistically significant differences.</t>
  </si>
  <si>
    <t xml:space="preserve">RFI Global Atlas Consumer MFI Online Banking NPS: Based on MFI customers rating their likelihood to recommend their MFI's Online Banking used in the last four weeks. NPS results are shown as a six-month rolling average. NPS ranks are based on simple comparisons of scores among major banks, not statistically significant differences. NPS is reported for each brand, therefore Commonwealth Bank of Australia excludes Bankwest and ASB Banking Group.  </t>
  </si>
  <si>
    <t>Phishing sites taken down</t>
  </si>
  <si>
    <t>Political party spend</t>
  </si>
  <si>
    <t>Renewable energy exposure</t>
  </si>
  <si>
    <t>Renewable energy exposures includes pure-play renewables companies and diversified power generation customers where at least 90% of electricity generated is from renewable sources.</t>
  </si>
  <si>
    <t xml:space="preserve">RepTrak reputation score </t>
  </si>
  <si>
    <t>Retail MFI Share</t>
  </si>
  <si>
    <t>Signals analysed for potential cyber threats</t>
  </si>
  <si>
    <t>Significant IT incidents</t>
  </si>
  <si>
    <t>SRG tool</t>
  </si>
  <si>
    <t xml:space="preserve">Supplier Risk Governance (SRG) tool is an application used to determine service and supplier risk to support the Group’s supplier risk and governance process. </t>
  </si>
  <si>
    <t>Supplier Improvement Plan</t>
  </si>
  <si>
    <t>The written plan including actions and timeframes prepared in consultation with the supplier to reduce and mitigate the supplier’s modern slavery risks and breaches.</t>
  </si>
  <si>
    <t>Sustainability funding (cumulative)</t>
  </si>
  <si>
    <t>Sustainability Funding Target (SFT)</t>
  </si>
  <si>
    <t>Total customers</t>
  </si>
  <si>
    <t>The combined number of customers who have a relationship with the Group, as at 30 June. A customer is defined as anyone who holds an open account. Includes retail and non-retail customers and deceased estates. Customers who have a relationship with more than one entity (CBA, Bankwest and/or ASB) may be counted more than once.</t>
  </si>
  <si>
    <t>Total renewable energy consumption – Australia (renewable electricity purchased and electricity generated from on-site solar panels)</t>
  </si>
  <si>
    <t>Training completion rate – mandatory learning</t>
  </si>
  <si>
    <t>Whistleblower disclosures</t>
  </si>
  <si>
    <t>Women in Executive Manager and above roles</t>
  </si>
  <si>
    <t>Women in Manager and above roles</t>
  </si>
  <si>
    <t>Women in Senior Leadership (Group Executives)</t>
  </si>
  <si>
    <t>Women in workforce</t>
  </si>
  <si>
    <t>Workplace Gender Equity Agency (WGEA) gender pay gap</t>
  </si>
  <si>
    <t>FY30: -9%</t>
  </si>
  <si>
    <t>4 Does not include identified corporate credit card spend of $83,904 in FY25 with Indigenous suppliers. Credit card spend is not assured by PwC.</t>
  </si>
  <si>
    <t>WGEA report mean and median gender pay gaps. The mean gender pay gap is the difference between the mean earnings for men and women, expressed as a percentage of men's mean earnings. The median gender pay gap is the difference between the median earnings for men and women, expressed as a percentage of the median man's earnings. Both metrics are calculated in accordance with WGEA's methodology and includes employees on extended leave, super, overtime, and bonuses. It excludes non-Australian employees, Board members, contractors, and furloughed employees. Includes Bankwest.</t>
  </si>
  <si>
    <t>Average time to payment is defined as the average number of days between invoice date and payment date of invoices settled with the below defined suppliers in FY25. Australia refers to Australian based suppliers with a registered ABN. Australian small business category refers to businesses with a registered ABN and an annual income less than $10m as defined by the Payment Times Reporting Regulator and identified through the Payment Times Reporting Regulator's Small Business Identification Tool.</t>
  </si>
  <si>
    <t xml:space="preserve">Total annual AUD spend on suppliers for CBA Australia, CBA Services Private Limited India and ASB New Zealand as at 30 June 2025. Excludes other international jurisdictions. </t>
  </si>
  <si>
    <t>Total number of suppliers</t>
  </si>
  <si>
    <t xml:space="preserve">Total number of active suppliers for CBA Australia, CBA Services Private Limited India and ASB New Zealand as at 30 June 2025. Excludes other international jurisdictions. </t>
  </si>
  <si>
    <t>Active number of suppliers engaged by CBA Australia as at 30 June 2025. Excludes non-supplier third parties such as brokers, charities, regulators and government agencies.</t>
  </si>
  <si>
    <t>Australian small business category refers to businesses with a registered ABN and an annual income less than $10m as defined by the Payment Times Reporting Regulator and identified through the Payment Times Reporting Regulator's Small Business Identification Tool.</t>
  </si>
  <si>
    <t>Active number of suppliers and some non-supplier third parties engaged by ASB New Zealand as at 30 June 2025. Excludes trusts, schools, one-off payments, and intercompany suppliers.</t>
  </si>
  <si>
    <t>Active number of suppliers engaged by CBA Services Private Limited India as at 30 June 2025. Excludes non-supplier third parties such as charities, regulators and government agencies.</t>
  </si>
  <si>
    <t xml:space="preserve">2 Training completion rates are not 100% as allocated training may be overdue. There are remuneration consequences for employees who do not meet their training obligations. </t>
  </si>
  <si>
    <r>
      <t>Group compliance training</t>
    </r>
    <r>
      <rPr>
        <b/>
        <vertAlign val="superscript"/>
        <sz val="9"/>
        <rFont val="Arial"/>
        <family val="2"/>
      </rPr>
      <t>2</t>
    </r>
  </si>
  <si>
    <t>Total donations made to political parties, as disclosed to the Australian Electoral Commission.</t>
  </si>
  <si>
    <t xml:space="preserve">Online questionnaire within the SRG tool used to conduct modern slavery due diligence on suppliers, as well as to monitor supplier controls on an ongoing basis. </t>
  </si>
  <si>
    <t xml:space="preserve">1 Limited assurance provided by PwC for the FY25 reporting period. </t>
  </si>
  <si>
    <t>3 Reported separately for the first time in FY24. India's 100% renewable electricity procurement, since FY21, was reported under 'Other overseas'.</t>
  </si>
  <si>
    <t xml:space="preserve">4 Includes energy from electric vehicle charging from FY24. </t>
  </si>
  <si>
    <t xml:space="preserve">5 Reasonable assurance provided by PwC for the FY25 reporting period. </t>
  </si>
  <si>
    <r>
      <t>Renewable electricity procurement</t>
    </r>
    <r>
      <rPr>
        <b/>
        <vertAlign val="superscript"/>
        <sz val="9"/>
        <rFont val="Arial"/>
        <family val="2"/>
      </rPr>
      <t>1</t>
    </r>
  </si>
  <si>
    <r>
      <t>New Zealand</t>
    </r>
    <r>
      <rPr>
        <vertAlign val="superscript"/>
        <sz val="9"/>
        <rFont val="Arial"/>
        <family val="2"/>
      </rPr>
      <t>2</t>
    </r>
  </si>
  <si>
    <r>
      <t>India</t>
    </r>
    <r>
      <rPr>
        <vertAlign val="superscript"/>
        <sz val="9"/>
        <rFont val="Arial"/>
        <family val="2"/>
      </rPr>
      <t>3</t>
    </r>
  </si>
  <si>
    <r>
      <t>Total fuel consumption</t>
    </r>
    <r>
      <rPr>
        <b/>
        <vertAlign val="superscript"/>
        <sz val="9"/>
        <rFont val="Arial"/>
        <family val="2"/>
      </rPr>
      <t>1</t>
    </r>
  </si>
  <si>
    <r>
      <t>Total renewable energy consumption</t>
    </r>
    <r>
      <rPr>
        <b/>
        <vertAlign val="superscript"/>
        <sz val="9"/>
        <rFont val="Arial"/>
        <family val="2"/>
      </rPr>
      <t>1</t>
    </r>
  </si>
  <si>
    <r>
      <t>Renewable electricity purchased</t>
    </r>
    <r>
      <rPr>
        <i/>
        <vertAlign val="superscript"/>
        <sz val="9"/>
        <rFont val="Arial"/>
        <family val="2"/>
      </rPr>
      <t>1</t>
    </r>
  </si>
  <si>
    <r>
      <t>Electricity generated from on-site solar panels</t>
    </r>
    <r>
      <rPr>
        <i/>
        <vertAlign val="superscript"/>
        <sz val="9"/>
        <rFont val="Arial"/>
        <family val="2"/>
      </rPr>
      <t>1</t>
    </r>
  </si>
  <si>
    <r>
      <t>Total energy consumption 
(including electricity and fuel)</t>
    </r>
    <r>
      <rPr>
        <b/>
        <vertAlign val="superscript"/>
        <sz val="9"/>
        <rFont val="Arial"/>
        <family val="2"/>
      </rPr>
      <t>5</t>
    </r>
  </si>
  <si>
    <r>
      <t xml:space="preserve"> tCO</t>
    </r>
    <r>
      <rPr>
        <b/>
        <vertAlign val="subscript"/>
        <sz val="9"/>
        <rFont val="Arial"/>
        <family val="2"/>
      </rPr>
      <t>2</t>
    </r>
    <r>
      <rPr>
        <b/>
        <sz val="9"/>
        <rFont val="Arial"/>
        <family val="2"/>
      </rPr>
      <t>-e</t>
    </r>
  </si>
  <si>
    <t>Secure paper recycled</t>
  </si>
  <si>
    <t>Commercial</t>
  </si>
  <si>
    <t xml:space="preserve">2 Limited assurance provided by PwC for the FY25 reporting period. </t>
  </si>
  <si>
    <t>4 Retail water reported for the first time in FY25. Only FY24 and FY23 have been restated due to data availability.</t>
  </si>
  <si>
    <r>
      <t>Landfill</t>
    </r>
    <r>
      <rPr>
        <i/>
        <vertAlign val="superscript"/>
        <sz val="9"/>
        <color rgb="FF000000"/>
        <rFont val="Arial"/>
        <family val="2"/>
      </rPr>
      <t>3</t>
    </r>
  </si>
  <si>
    <r>
      <t>Recycled</t>
    </r>
    <r>
      <rPr>
        <i/>
        <vertAlign val="superscript"/>
        <sz val="9"/>
        <color rgb="FF000000"/>
        <rFont val="Arial"/>
        <family val="2"/>
      </rPr>
      <t>3</t>
    </r>
  </si>
  <si>
    <r>
      <t>Total waste</t>
    </r>
    <r>
      <rPr>
        <b/>
        <vertAlign val="superscript"/>
        <sz val="9"/>
        <rFont val="Arial"/>
        <family val="2"/>
      </rPr>
      <t>2</t>
    </r>
  </si>
  <si>
    <r>
      <t>Retail</t>
    </r>
    <r>
      <rPr>
        <i/>
        <vertAlign val="superscript"/>
        <sz val="9"/>
        <rFont val="Arial"/>
        <family val="2"/>
      </rPr>
      <t>4</t>
    </r>
  </si>
  <si>
    <r>
      <t>Total water</t>
    </r>
    <r>
      <rPr>
        <b/>
        <vertAlign val="superscript"/>
        <sz val="9"/>
        <rFont val="Arial"/>
        <family val="2"/>
      </rPr>
      <t>2</t>
    </r>
  </si>
  <si>
    <t>2 In FY23, ASB offsite ATMs were reclassified as Scope 2.  Renewable Energy Certificates (RECs) could not be purchased due to metering limitations for Offsite ATMs, Offsite EV charging, and branches where electricity is paid directly by the landlord.</t>
  </si>
  <si>
    <t>A Financial Independence Hub participant is an individual who has received meaningful support, interactions or assistance within the Financial Independence program. This might include, but is not limited to, financial coaching, financial counselling, providing advice, information or education on domestic and family violence and/or financial abuse, referrals to other services within Good Shepherd or to external agencies, or support with tasks. A participant can receive one or more services. An individual may participate (engage) more than once with the Financial Independence Hub and is supported until they no longer need assistance on their journey to financial independence. They are counted as a participant each time they engage to seek support or service.</t>
  </si>
  <si>
    <r>
      <t>Board composition</t>
    </r>
    <r>
      <rPr>
        <b/>
        <vertAlign val="superscript"/>
        <sz val="9"/>
        <rFont val="Arial"/>
        <family val="2"/>
      </rPr>
      <t>1</t>
    </r>
  </si>
  <si>
    <r>
      <t>Waste (Commercial and data centre operations)</t>
    </r>
    <r>
      <rPr>
        <b/>
        <vertAlign val="superscript"/>
        <sz val="9"/>
        <rFont val="Arial"/>
        <family val="2"/>
      </rPr>
      <t>1</t>
    </r>
  </si>
  <si>
    <t>3 The rise in Significant IT incidents is primarily driven by record high change activity, however the proportion of incidents caused by change has reduced and faster resolution times have decreased the duration of incident disruption.</t>
  </si>
  <si>
    <t>Indirect emissions generated by employees commuting to office in India. Source of emission factors:NGA (2024) and DESNZ (2025)</t>
  </si>
  <si>
    <t>Natural gas – extraction and distribution (Other Overseas)</t>
  </si>
  <si>
    <t>Indirect emissions associated with the extraction and distribution of natural gas used in the Group’s office in the United Kingdom. Source of emission factors: DESNZ (2025)</t>
  </si>
  <si>
    <t>NGA Factors</t>
  </si>
  <si>
    <t xml:space="preserve">The full value of all Green, Social, Sustainability, Sustainability-Linked and Transition Bonds arranged during the 12 months ended 30 June, in which CBA acted as Global Coordinator, Manager/Bookrunner or Lead Arranger. The roles and ESG label classification have been defined in the Term Sheet documentation and confirmed by Bloomberg with an 'ESG tag'. Private placements aligned with International Capital Market Association principles are included. </t>
  </si>
  <si>
    <t>Office copy paper usage (retail and commercial operations - Australia)</t>
  </si>
  <si>
    <t>Represents Group operations and controlled entities outside Australia, New Zealand and India and includes all other offices located in North America, Asia and Europe.</t>
  </si>
  <si>
    <t>Scope 3 - Purchased electricity (Other Overseas)</t>
  </si>
  <si>
    <t>Scope 1 - Fugitive emissions</t>
  </si>
  <si>
    <t>Emissions that are not physically controlled but result from the intentional or unintentional releases of GHGs. They commonly arise from the production, processing transmission storage and use of fuels and other chemicals, often through joints, seals, packing, gaskets, etc. As defined in GHG Protocol - A Corporate Reporting and Accounting Standard Revised Edition.</t>
  </si>
  <si>
    <t>Burning of fuels by transportation devices such as cars, trucks, trains, airplanes, ships, etc. As defined in GHG Protocol - A Corporate Reporting and Accounting Standard Revised Edition.</t>
  </si>
  <si>
    <t>Burning of fuels to generate electricity, steam, heat, or power in stationary equipment such as boilers, furnaces, etc. As defined in GHG Protocol - A Corporate Reporting and Accounting Standard Revised Edition.</t>
  </si>
  <si>
    <t xml:space="preserve">Emissions from the consumption of natural gas in our office in the United Kingdom under the Group’s operational control as defined under the National Greenhouse and Energy Reporting Act during the reporting year. Source of emissions factors: DESNZ (2025). </t>
  </si>
  <si>
    <t>Scope 1 and 2 operational emissions reduction target</t>
  </si>
  <si>
    <t>Indirect emissions generated from the production and distribution of annual and climate reports for the prior reporting financial year. This includes the emissions associated with the use of professional services, printing and stationary, mailing services and waste generated. Source of emissions factors: DESNZ (2024), IELab (2022)</t>
  </si>
  <si>
    <t>Indirect emissions generated by employees commuting to their respective offices. Emissions based on combination of parking bay utilisation in select major commercial offices, Australian Bureau of Statistics (ABS) - Census of Population and Housing (2016) and building speed gate data to determine FTE working from offices along with commuting transport modes. Source of emissions factors:NGA (2024) and DESNZ (2025)</t>
  </si>
  <si>
    <t>Indirect emissions generated by an incremental number of employees working from home. From FY22 onwards, working from home emissions are based on FTE allocated to commercial offices (previously desk occupancy), in conjunction with building speed gate data to determine FTE working from home. Source of emissions factors:NGA (2024) and DESNZ (2025)</t>
  </si>
  <si>
    <t>Transportation of employees between their homes and their offices in the reporting year. Inclusive of emissions associated with employees teleworking. As defined in GHG Protocol - Corporate Value Chain (Scope 3) Standard.</t>
  </si>
  <si>
    <t>Scope 3 operational emission reduction target</t>
  </si>
  <si>
    <t>Sustainable Aviation Fuel (SAF) - associated Scope 3 emissions</t>
  </si>
  <si>
    <t>Waste (commercial and data centre operations) – recycled</t>
  </si>
  <si>
    <t>Indirect emissions generated by employees working from home in India. Source of emission factors: NGA (2024)</t>
  </si>
  <si>
    <t>Waste (commercial and data centre operations) – landfill</t>
  </si>
  <si>
    <r>
      <t>Cultural diversity</t>
    </r>
    <r>
      <rPr>
        <b/>
        <vertAlign val="superscript"/>
        <sz val="9"/>
        <rFont val="Arial"/>
        <family val="2"/>
      </rPr>
      <t>4</t>
    </r>
  </si>
  <si>
    <t>4 Assured for the first time in FY25.</t>
  </si>
  <si>
    <t>Absenteeism refers to the average number of sick leave days taken (and carer’s leave days for CommSec employees) during the reporting period per Australia-based full-time equivalent employee including Bankwest. Colonial First State is included up to 1 December 2021, after which time our divestment from the business was complete. This is the Criteria for the accompanying Selected Sustainability Information assured by PwC.</t>
  </si>
  <si>
    <t>Percentage of permanent employees (full-time, part-time, job share or on extended leave), casuals, employees on international assignment and contractors paid directly by the Group, by age group as at 30 June. Excludes ASB businesses in New Zealand. PT Bank Commonwealth (PTBC) is included up to 30 April 2024, after which time our divestment from this business was complete. This is the Criteria for the accompanying Selected Sustainability Information assured by PwC.</t>
  </si>
  <si>
    <t>The number of customers who have a relationship with the Commonwealth Bank of Australia, as at 30 June. A customer is defined as anyone who is currently associated with an open account as either the owner, joint owner, trustee or primary cardholder. Includes retail, non-retail customers and deceased estates. This is the Criteria for the accompanying Selected Sustainability Information assured by PwC.</t>
  </si>
  <si>
    <t>Total funds contributed by the Group (excluding Aussie Home Loans) through donations, charitable gifts, community partnerships and matched giving. Matched giving excludes staff contributions. All amounts are GST inclusive where applicable with the exception of donations and charitable gift transactions which are exempt from GST. This is the Criteria for the accompanying Selected Sustainability Information assured by PwC.</t>
  </si>
  <si>
    <t>Forgone revenue consists of the aggregate value of fee-free or discounted CBA products and services related to transacting accounts during the reporting period, to a range of customers; including youth, young adults, Government benefit recipients, not-for-profit organisations and older people. This metric relates to monthly account fee and transaction fees and contains some assumptions to estimate the number of active accounts with forgone revenue. This metric does not include discounts on interest rates or revenue forgone as part of CBA’s Emergency Assistance Packages. Certain transaction fee waivers are excluded from forgone revenue estimates. This is the Criteria for the accompanying Selected Sustainability Information assured by PwC.</t>
  </si>
  <si>
    <t>Total estimated dollar value of volunteering hours contributed by Australia-based CBA and Bankwest employees during the reporting period, excluding terminated employees. Volunteering activities as captured in the Group’s leave management system (Workday). Average hourly rates are calculated using Australia-based permanent employees’ salaries as at 30 June, excluding the salaries of the Board, the CEO, Group Executives and offshore employees. Colonial First State is included up to 1 December 2021, after which time our divestment from the business was complete. This is the Criteria for the accompanying Selected Sustainability Information assured by PwC.</t>
  </si>
  <si>
    <t>Total community investment as a percentage of the Group’s cash net profit from continuing operations before tax during the reporting period. This is the Criteria for the accompanying Selected Sustainability Information assured by PwC.</t>
  </si>
  <si>
    <t>Purchased electricity used for retail, commercial, residential and data centre properties, ATMs and electric vehicle fleet during the reporting period under the Group’s operational control in Australia. The data is based on a combination of invoiced amounts and estimates based on historical information or pro-rata consumption. This is the Criteria for the accompanying Selected Sustainability Information assured by PwC.</t>
  </si>
  <si>
    <t>Average completed training hours per employee recorded in CBA’s learning management system (PeopleLink) as at 30 June, measured by headcount. Training hours are allocated to each training item including face-to-face or online training and excludes external training and video training. Executive Managers, General Managers, Executive General Managers and the Chief Executive Officer are included in ‘Executive Managers and above’ and ‘Others’ includes team managers and team members. This metric excludes the training completion rates of the employees of ASB businesses in New Zealand. This is the Criteria for the accompanying Selected Sustainability Information assured by PwC.</t>
  </si>
  <si>
    <t>Refers to all involuntary exits of permanent employees during the reporting period as a percentage of the average permanent headcount paid directly by the Group (full-time, part-time, job share or on extended leave), excluding ASB businesses in New Zealand. Involuntary exits include redundancies and terminations for disciplinary reasons. This is the Criteria for the accompanying Selected Sustainability Information assured by PwC.</t>
  </si>
  <si>
    <t>Refers to all voluntary exits of permanent employees during the reporting period as a percentage of the average permanent headcount paid directly by the Group (full-time, part-time, job share or on extended leave), excluding non-permanent employees and ASB businesses in New Zealand. Voluntary exits are determined to be resignations and retirements. This is the Criteria for the accompanying Selected Sustainability Information assured by PwC.</t>
  </si>
  <si>
    <t>The number of Australian employees as at 30 June for our full year reporting who are permanent employees working in full-time, part-time or casual positions, including job share or on extended leave. It excludes ASB businesses in New Zealand, fixed term contractors and contingent workers. This is the Criteria for the accompanying Selected Sustainability Information assured by PwC.</t>
  </si>
  <si>
    <t>The number of graduates who accepted and commenced in a graduate position with CBA or Bankwest during the reporting period. Graduate positions commence in February each year. This is the Criteria for the accompanying Selected Sustainability Information assured by PwC.</t>
  </si>
  <si>
    <t>Number of employees who completed health, safety and wellbeing training, as recorded in the Group’s learning management system (PeopleLink) as at 30 June, measured by headcount. Excludes ASB businesses in New Zealand. This is the Criteria for the accompanying Selected Sustainability Information assured by PwC.</t>
  </si>
  <si>
    <t>Percentage of employees, in relation to total headcount, who have completed Indigenous cultural development, as recorded in the Group’s learning management system (PeopleLink) as at 30 June. Indigenous cultural development programs included are: Indigenous cultural awareness e-learning; Providing banking services to First Nations customers e-learning; or BlackCard Cultural Learning Program. Includes CBA and Bankwest domestic employees. Excludes ASB businesses in New Zealand and other overseas operations. This is the Criteria for the accompanying Selected Sustainability Information assured by PwC.</t>
  </si>
  <si>
    <t>LTIFR is the reported number of occurrences of lost time arising from injury or disease that have resulted in an accepted workers compensation claim during the reporting period, for each million hours worked by Australia and New Zealand employees. The metric captures claims relating to permanent, casual and contractors paid directly by the Group. It is reported using the information available as at 30 June. Prior year numbers have been restated due to claims received after year-end reporting date. This metric includes data for the now divested Colonial First State business covering the period up to 30 November 2021. These records pertain to workers that were employed by CBA at the time, and CBA retains some legal obligations as an employer for that period. This is the Criteria for the accompanying Selected Sustainability Information assured by PwC.</t>
  </si>
  <si>
    <t>This metric represents closed substantiated misconduct cases which resulted in termination and were managed in Australia by the Workplace Relations team, SpeakUP team and/or Group Investigations team during the reporting period. The metric excludes incidents reported by local associates and joint ventures. There are various internal policies within the Group that govern staff conduct obligations, such as the ‘Code of Conduct’ which is the guiding framework at CBA. Colonial First State is included up to 1 December 2021, after which time our divestment from the business was complete. This is the Criteria for the accompanying Selected Sustainability Information assured by PwC.</t>
  </si>
  <si>
    <t>This metric represents closed substantiated misconduct cases managed in Australia by the Workplace Relations team, SpeakUP team and/or Group Investigations team during the reporting period. The metric excludes incidents reported by local associates and joint ventures. There are various internal policies within the Group that govern staff conduct obligations, such as the ‘Code of Conduct’ which is the guiding framework at CBA. Colonial First State is included up to 1 December 2021, after which our divestment from the business was complete. This is the Criteria for the accompanying Selected Sustainability Information assured by PwC.</t>
  </si>
  <si>
    <t>Energy from the use of natural gas and stationary diesel in commercial, retail and data centres properties. Includes energy from the use of fuels such as petrol, diesel and ethanol for transport, under CBA’s operational control in Australia during the reporting period. This is the Criteria for the accompanying Selected Sustainability Information assured by PwC.</t>
  </si>
  <si>
    <t>Comprised of energy consumed from renewable electricity purchased and electricity generated from on-site solar panels in Australia during the reporting period. This is the Criteria for the accompanying Selected Sustainability Information assured by PwC.</t>
  </si>
  <si>
    <t>Percentage of employees who have been assigned or completed the ‘Code of Conduct’ learning module recorded in the Group’s learning management system (PeopleLink) as at 30 June. It includes employees who have a learning due date after 30 June for our full year reporting. Excludes the training completion rates of terminated employees and the employees of ASB businesses in New Zealand. This is the Criteria for the accompanying Selected Sustainability Information assured by PwC.</t>
  </si>
  <si>
    <t>Water consumption includes tenanted usage from commercial buildings, retail branches and data centre operations during the reporting period under Group’s operational control in Australia. Water usage is based on a combination of invoiced amounts and estimates based on an average usage per m2 of net lettable area. This is the Criteria for the accompanying Selected Sustainability Information assured by PwC.</t>
  </si>
  <si>
    <t>The percentage of roles at the level of Executive Manager and above filled by women, in relation to the total headcount at these levels as at 30 June. PT Bank Commonwealth (PTBC) is included up to 30 April 2024, after which time our divestment from this business was complete. Excludes ASB businesses in New Zealand. This is the Criteria for the accompanying Selected Sustainability Information assured by PwC.</t>
  </si>
  <si>
    <t>The percentage of roles at the level of Manager and above (including Branch Managers) filled by women, in relation to the total headcount at these levels as at 30 June. PT Bank Commonwealth (PTBC) is included up to 30 April 2024, after which time our divestment from this business was complete. Excludes ASB businesses in New Zealand. This is the Criteria for the accompanying Selected Sustainability Information assured by PwC.</t>
  </si>
  <si>
    <t>Comprised of renewable electricity purchased via power purchase agreements or retail contracts and renewable energy certificates (including small-scale technology certificates (STCs) and Large-scale generation certificates (LGCs)) surrendered in connection with electricity consumed in Australia during the reporting period. This is the Criteria for the accompanying Selected Sustainability Information assured by PwC.</t>
  </si>
  <si>
    <t>Emissions from the consumption of stationary diesel in commercial properties and data centre in Australia under the Group’s operational control as defined under the National Greenhouse and Energy Reporting Act during the reporting year. Source of emissions factors: NGA (2024).</t>
  </si>
  <si>
    <t>The total value ($) of transactions made digitally via the CommBank mobile app incl. debit transfer, NPP debit transfer, Smart Savings debit transfer, BPAY, Home Loan Repayment, Cash Advance, Travel Money Purchase in the month of June for our full year reporting.</t>
  </si>
  <si>
    <t>(1,000)</t>
  </si>
  <si>
    <r>
      <t>Hardship approvals</t>
    </r>
    <r>
      <rPr>
        <b/>
        <vertAlign val="superscript"/>
        <sz val="9"/>
        <rFont val="Arial"/>
        <family val="2"/>
      </rPr>
      <t>1</t>
    </r>
  </si>
  <si>
    <t>COVID-19</t>
  </si>
  <si>
    <t>Natural Disasters</t>
  </si>
  <si>
    <r>
      <t>All other breach of role expectations, policy or process</t>
    </r>
    <r>
      <rPr>
        <i/>
        <vertAlign val="superscript"/>
        <sz val="9"/>
        <rFont val="Arial"/>
        <family val="2"/>
      </rPr>
      <t>1</t>
    </r>
  </si>
  <si>
    <r>
      <t>Average time to payment</t>
    </r>
    <r>
      <rPr>
        <b/>
        <vertAlign val="superscript"/>
        <sz val="9"/>
        <rFont val="Arial"/>
        <family val="2"/>
      </rPr>
      <t>1,2</t>
    </r>
  </si>
  <si>
    <t>The number of phishing sites identified impersonating Group branding (CommBank, Commonwealth Bank, CommBiz, CommSec, NetBank and CBA Group) and taken down by a third-party vendor during the reporting period. This is the Criteria for the accompanying Selected Sustainability Information assured by PwC.</t>
  </si>
  <si>
    <t>Percentage of employees who have been assigned or completed the Group mandatory learning modules recorded in the Group’s learning management system (PeopleLink) as at 30 June. It includes employees who have a learning due date after 30 June. Excludes the training completion rates of terminated employees and the employees of ASB businesses in New Zealand. The Group’s mandatory learning modules are: Code of Conduct; Conflicts of Interest; Valuing Privacy; Health, Safety and Wellbeing; Workplace Conduct (which includes Sexual Harassment); Preventing Insider Trading; Financial Crime (which includes Anti-Bribery and Corruption, Anti-Money Laundering and Counter-Terrorism Financing); Fraud; Resolving Customer Complaints; Information Security; Spam Act Awareness and The Group Risk Management Approach. This is the Criteria for the accompanying Selected Sustainability Information assured by PwC.</t>
  </si>
  <si>
    <t>The total number of customers who have logged into a core digital asset (NetBank or CommBank mobile app, excludes CommBiz) at least once in the month of June for our full year reporting. This is the Criteria for the accompanying Selected Sustainability Information assured by PwC.</t>
  </si>
  <si>
    <t>Total waste includes landfill waste, recycled waste and secure paper recycled waste generated and collected from commercial buildings and data centre operations during the reporting period, under the Group’s operational control in Australia. This is the Criteria for the accompanying Selected Sustainability Information assured by PwC.</t>
  </si>
  <si>
    <t>RFI Global Atlas Business MFI Share. Data on a 6 month roll weighted to the Australian business population. MFI Customer Share is the proportion of all businesses with any business banking, that nominate the FI as their main financial institution. Share based on grouped brands as follows: CBA Group includes CBA and Bankwest, ANZ Group includes ANZ and Suncorp from August 2024, NAB Group includes NAB, Westpac Group includes Westpac, St George, BankSA and Bank of Melbourne.</t>
  </si>
  <si>
    <t>CBA Indigenous workforce
(ancestry)</t>
  </si>
  <si>
    <t>4 The reduction in phishing sites reflects a shift from phishing sites directly emulating CBA and/or the Group brand to indirect phishing tactics. Additionally, law enforcement engagement has enabled disruption to prominent campaigns targeting CBA and/or the Group.</t>
  </si>
  <si>
    <t>1 ESG training has been updated to include mandatory Accessibility and Inclusion training, introduced in 2023. Prior periods have been restated.</t>
  </si>
  <si>
    <t>The number of significant IT incidents during the reporting period causing a critical or significant business impact for the Group. Incidents are categorised according to the Group’s IT Incident Management Standard. Excludes ASB New Zealand. This is the Criteria for the accompanying Selected Sustainability Information assured by PwC.</t>
  </si>
  <si>
    <t>Indirect emissions from the Group's purchase of electricity used in retail, commercial, residential and data centre properties, SSTs (ATMs) and charging of the EV fleet under the Group’s operational control during the reporting period. The consumption data is based on a combination of invoiced amounts and estimates based on historical information or pro-rata consumption. Emissions are calculated using the relevant emission factors noted in the regional definitions. This is the Criteria for the accompanying Selected Sustainability Information assured by PwC.</t>
  </si>
  <si>
    <t>Scope 1 operational emissions are direct emissions from operations that are owned or controlled by the reporting company. Relates to the Group's consumption of natural gas, stationary fuel and refrigerants used in retail, commercial and data centre properties under the Group’s operational control, and business use of tool-of-trade vehicles, during the reporting period. The consumption data is based on a combination of invoiced amounts and estimates based on historical information or pro-rata consumption. Emissions are calculated using the relevant emissions factors noted in the 'Scope 1, Scope 2 and selected Scope 3 emissions' regional definitions. This is the Criteria for the accompanying Selected Sustainability Information assured by PwC.</t>
  </si>
  <si>
    <t>The total number of customers that have logged into the CommBank mobile app at least once in the month of June for our full year reporting. This is the Criteria for the accompanying Selected Sustainability Information assured by PwC.</t>
  </si>
  <si>
    <t>Business MFI share</t>
  </si>
  <si>
    <t>The number of customers who have a relationship with ASB New Zealand, as at 30 June. A customer is defined as anyone who holds an open account. Includes retail and non-retail customers and deceased estates.</t>
  </si>
  <si>
    <t>Direct (first tier) supplier spend (GST-inclusive) includes any approved invoice (including grants) from an Indigenous enterprise during the reporting period. To meet the definition of an Indigenous enterprise, the enterprise must be at least 50% Indigenous-owned. It includes any approved invoices from an Indigenous enterprise that is; registered or certified by Supply Nation, listed by the Office of the Registrar of Indigenous Corporations, listed by an Indigenous Chamber of Commerce, that provides a Certificate of Indigeneity or a Statutory Declaration that the business is 50% or more Indigenous-owned. This is the Criteria for the accompanying Selected Sustainability Information assured by PwC.</t>
  </si>
  <si>
    <t>The Australian Banking Association (ABA) Conduct Background Check Protocol was implemented in June 2017 and assists the ABA’s member organisations when hiring to find out information about a job applicant’s past employment history and conduct record. The ABA Protocol sets out a series of fact-based questions an ABA subscriber can ask another ABA subscriber about a candidate to help identify any past employment history of misconduct in accordance with the protocol.</t>
  </si>
  <si>
    <t>Total costs incurred by the Group to implement and manage community investment programs including the Indigenous Customer Assistance Line (ICAL) contact centre, Next Chapter, Women in Focus, school programs as well as other not-for-profit activities during the reporting period. These costs include salary and wages, occupancy, IT and other expenditure. Amounts include approved invoices (including grants) to a registered Australian Indigenous business – refer to Australian Indigenous supplier spend. All amounts are verified transactions, inclusive of GST where applicable, with the exception of transactions which are exempt from GST. This is the Criteria for the accompanying Selected Sustainability Information assured by PwC.</t>
  </si>
  <si>
    <t>The number of eligible data breaches reported to the OAIC to 30 June as required under Part IIIC of the Privacy Act 1988 (Cth). These include incidents where personal information is subject to unauthorised access, disclosure or loss arising from human error, system fault, and malicious or criminal attack, resulting in the likelihood of serious harm to the affected individuals. This is the Criteria for the accompanying Selected Sustainability Information assured by PwC.</t>
  </si>
  <si>
    <t>The UK Government's Department for Energy Security and Net Zero.</t>
  </si>
  <si>
    <t>Comprised of solar energy consumed in the generation of electricity that is equal to the amount generated from solar photovoltaic panels installed on sites within the Group’s operational control in Australia. In FY25 there were approximately 86 branches and business centres, and one data centre, with solar panels installed. This is the Criteria for the accompanying Selected Sustainability Information assured by PwC.</t>
  </si>
  <si>
    <t>The number of CBA and Bankwest employees who have completed ESG training modules, measured by headcount, as recorded in the Bank’s learning management system (PeopleLink) as at 30 June. Excludes ASB businesses in New Zealand. This is the Criteria for the accompanying Selected Sustainability Information assured by PwC.</t>
  </si>
  <si>
    <t>Gender pay equity is defined as the ratio of the weighted average base salary (including secondment allowance, where applicable) of males and females for Australia-based employees of the Group, as at 31 March. The data reflects roles in similar functions, role scope and responsibilities. The data refers to permanent employees who are full-time, part-time, on secondment, job sharing or on extended leave. It excludes the CEO, Board members, contractors, casual employees and employees who have not responded with a defined gender. This is the Criteria for the accompanying Selected Sustainability Information assured by PwC.</t>
  </si>
  <si>
    <t>Total number of CBA hardship approvals during the reporting period for retail accounts across home loans, personal loans and credit cards. A hardship account is defined as an account where the customer takes up an approved hardship solution, due to financial hardship, owing (but not limited) to reasons such as unemployment/underemployment, health, relationship breakdown, and over committed. Excludes written off accounts and life arrangements. Excludes Bankwest and ASB New Zealand.</t>
  </si>
  <si>
    <t>Reflects the Group’s emissions in the context of its location, on which the consumption/activity for Scope 2 and selected Scope 3 emissions occur. This does not consider renewable electricity procurement represented by the retirement of eligible renewable attribute certificates.</t>
  </si>
  <si>
    <t>Reflects the large generation certificates (LGCs) purchases redeemed against the electricity used for retail, commercial, residential and data centre properties, ATMs and electric vehicle fleet during the reporting period under the Group’s operational control in Australia.</t>
  </si>
  <si>
    <t>Reflects the energy attribute certificates (EACs) purchases redeemed against electricity used for the commercial property in India under CBA’s operational control.</t>
  </si>
  <si>
    <t>Reflects the electricity purchased outside of ASB’s 100% renewable energy provider, such as offsite ATM’s, offsite EV charging and locations where electricity is recharged to ASB.</t>
  </si>
  <si>
    <t>RFI Global Atlas Business MFI NPS. Based on Australian businesses rating their likelihood to recommend their MFI for Business Banking. NPS results are shown as a six-month rolling average. NPS ranks are based on simple comparisons of scores among major banks, not statistically significant differences. NPS is reported for each brand, therefore Commonwealth Bank of Australia excludes Bankwest and ASB Banking Group.</t>
  </si>
  <si>
    <t>RFI Global Atlas Consumer MFI NPS. Based on Australian population aged 14+ years old rating their likelihood to recommend their MFI. NPS results are shown as a six-month rolling average. NPS ranks are based on simple comparisons of scores among major banks, not statistically significant differences. NPS is reported for each brand, therefore Commonwealth Bank of Australia excludes Bankwest and ASB Banking Group.</t>
  </si>
  <si>
    <t>RFI Global Atlas Consumer MFI Mobile Banking App NPS: Based on MFI customers rating their likelihood to recommend their MFI’s Mobile Banking App used in the last four weeks. NPS results are shown as a six-month rolling average. NPS ranks are based on simple comparisons of scores among major banks, not statistically significant differences. NPS is reported for each brand, therefore Commonwealth Bank of Australia excludes Bankwest and ASB Banking Group.</t>
  </si>
  <si>
    <t>RFI Global Atlas Institutional $300 million plus Business MFI NPS: Based on Australian businesses with an annual revenue of $300 million or more for the previous financial year rating their likelihood to recommend their MFI for Business Banking. NPS results are shown as a twelve-month rolling average. NPS ranks are based on simple comparisons of scores among major banks, not statistically significant differences. NPS is reported for each brand, therefore Commonwealth Bank of Australia excludes Bankwest and ASB Banking Group.</t>
  </si>
  <si>
    <t>Office copy paper used in retail and commercial operations under the Group’s operational control during the reporting period. Invoiced reams of paper are used to estimate usage by weight. This is the Criteria for the accompanying Selected Sustainability Information assured by PwC.</t>
  </si>
  <si>
    <t>Scope 1, 2 and selected Scope 3 emissions (excluding financed emissions) resulting from the operations of our business for the Commonwealth Bank of Australia Group, including ASB Banking Group in New Zealand and CBA’s operations in India and other overseas locations.</t>
  </si>
  <si>
    <t>People Engagement Index (PEI) measures how engaged our people are, including feelings of personal accomplishment and advocacy of the organisation through two engagement questions in the Group’s people and culture surveys. PEI is calculated based on the proportion of employees that agree or strongly agree with two engagement questions in the Group’s quarterly people and culture survey. These questions are rated on a scale of 1 to 5 (where 1 is ‘Strongly Disagree’ and 5 is ‘Strongly Agree’). Participation and disclosure in the survey is voluntary and can vary from year-to-year. PT Bank Commonwealth (PTBC) was included up to 30 April 2024, after which time our divestment from this business was complete. Excludes ASB businesses in New Zealand. This is the Criteria for the accompanying Selected Sustainability Information assured by PwC.</t>
  </si>
  <si>
    <t>RepTrak, The RepTrak Company. Data is collected throughout the quarter and reported at quarter end. The reputation score is a calculation based on four statements measuring esteem, admiration and respect, trust and good feeling towards the organisation; expressed as a score ranging from 0–100 to determine the reputational strength of the company.</t>
  </si>
  <si>
    <t>Main Financial Institution (MFI) Share measures the proportion of Banking and Finance MFI Customers that nominated each bank as their MFI. In the Roy Morgan Single Source Survey, MFI is a customer-determined response where one institution is nominated as the primary financial institution they deal with (when considering all financial products they hold). Peers include ANZ Group (including Suncorp from August 2024), NAB Group and Westpac Group (including St George Group). CBA Group includes Bankwest. Source: Roy Morgan Single Source survey conducted by Roy Morgan, Australian population 14+ (12 month averages to June for our full year reporting), excluding those unable to identify MFI. Roy Morgan has re-calibrated the results from April 2020 to March 2021 to take into account methodology changes since COVID-19. This has resulted in small differences to some of the previously published figures.</t>
  </si>
  <si>
    <t>The average number of weekly observable events in the CBA and Bankwest network that are analysed for potential cyber threats to 30 June. Excludes ASB businesses in New Zealand.</t>
  </si>
  <si>
    <t>Number of disclosures made to the Group’s SpeakUP Program during the reporting period. The disclosures include both whistleblower and non-whistleblower disclosures. Colonial First State is included up to 1 December 2021 and PT Bank Commonwealth (PTBC) is included up to 30 April 2024, after which times our divestment from these businesses was complete. This is the Criteria for the accompanying Selected Sustainability Information assured by PwC.</t>
  </si>
  <si>
    <t>Energy consumption is the consumption of natural gas, diesel stationary, transport fuel combusted for the business use of tool-of-trade vehicles and electricity for properties and electric vehicle fleet during the reporting period, under the Group’s operational control in Australia. This is the Criteria for the accompanying Selected Sustainability Information assured by PwC.</t>
  </si>
  <si>
    <t>Tonnes of waste to landfill generated per annum from commercial buildings and data centre operations under the Group’s operational control in Australia during the reporting period. Waste to landfill data is based on combination of invoiced amounts and estimates based on an average tonnes per m2 of net lettable area. Invoiced amounts are estimated by the total number of bin lifts using density conversion factors or actual weighed amounts where available.</t>
  </si>
  <si>
    <t>Tonnes of recycled waste generated per annum from commercial buildings and data centre operations under the Group’s operational control in Australia during the reporting period. Recycled waste data is a combination of invoiced amounts and estimates based on an average tonnes per m2 of net lettable area. Invoiced amounts are estimated by the total number of bin lifts using density conversion factors or actual weighed amounts where available.</t>
  </si>
  <si>
    <t>Tonnes of secured paper waste collected from commercial buildings and data centre operations under the Group’s operational control in Australia during the reporting period. Secured paper waste is shredded and recycled in a secure process to protect privacy. Based on invoiced volumes which are estimated using average weight per bin collected. In FY22, the process changed to also include onsite volumetric measurement at selected sites.</t>
  </si>
  <si>
    <t>Number of disclosures made to the Group’s SpeakUP Program during the reporting period, which were assessed as whistleblower. PT Bank Commonwealth (PTBC) is included up to 30 April 2024 and Colonial First State is included up to 1 December 2021, after which time our divestment from these businesses was complete. This is the Criteria for the accompanying Selected Sustainability Information assured by PwC.</t>
  </si>
  <si>
    <t>The percentage of roles filled by women, in relation to the total headcount as at 30 June. PT Bank Commonwealth (PTBC) is included up to 30 April 2024, after which time our divestment from this business was complete. Excludes ASB businesses in New Zealand. This is the Criteria for the accompanying Selected Sustainability Information assured by PwC.</t>
  </si>
  <si>
    <t>Total FTE of the Group by geographical work locations as at 30 June 2025. FTE includes full- time, part-time, job share employees, employees on extended leave and contractors. One full-time role is equal to 38 working hours per week. New Zealand category refers to ASB employees only. CBA staff based in New Zealand are captured under 'Other'. India FTE prior to FY22 are captured under 'Other'. PT Bank Commonwealth (PTBC) is included up to 30 April 2024 and Colonial First State is included up to 1 December 2021, after which time our divestment from these businesses was complete. This is the Criteria for the accompanying Selected Sustainability Information on Total FTE assured by PwC.</t>
  </si>
  <si>
    <t>Total number of employees, including permanent headcount (full-time, part-time, job share, on extended leave), and contractors (fixed term arrangements) paid directly by the Group as at 30 June 2025. Excludes contingent workers. PT Bank Commonwealth (PTBC) is included up to 30 April 2024 and Colonial First State is included up to 1 December 2021, after which time our divestment from these businesses was complete. This is the Criteria for the accompanying Selected Sustainability Information assured by PwC.</t>
  </si>
  <si>
    <r>
      <t xml:space="preserve">1.5 </t>
    </r>
    <r>
      <rPr>
        <vertAlign val="superscript"/>
        <sz val="9"/>
        <rFont val="Arial"/>
        <family val="2"/>
      </rPr>
      <t>6</t>
    </r>
  </si>
  <si>
    <r>
      <t>Of which: FY25 
contributions</t>
    </r>
    <r>
      <rPr>
        <vertAlign val="superscript"/>
        <sz val="9"/>
        <rFont val="Arial"/>
        <family val="2"/>
      </rPr>
      <t>4</t>
    </r>
  </si>
  <si>
    <t xml:space="preserve">For more information on our Sustainability Funding Target refer to page 172 of our 2025 Annual Report. </t>
  </si>
  <si>
    <t>6 Prior to FY24, this was reported as a single asset class, 'Social assets'.</t>
  </si>
  <si>
    <t>Other diversity metrics</t>
  </si>
  <si>
    <r>
      <t>Employees with disability or neurodivergence</t>
    </r>
    <r>
      <rPr>
        <vertAlign val="superscript"/>
        <sz val="9"/>
        <rFont val="Arial"/>
        <family val="2"/>
      </rPr>
      <t>6</t>
    </r>
  </si>
  <si>
    <r>
      <t>Employees who identify as LGBTQIA+</t>
    </r>
    <r>
      <rPr>
        <vertAlign val="superscript"/>
        <sz val="9"/>
        <rFont val="Arial"/>
        <family val="2"/>
      </rPr>
      <t>7</t>
    </r>
  </si>
  <si>
    <t>5 Prior to 2024, Indigenous workforce data was captured through the ancestry question in the people and culture survey. In 2024, a standalone question was introduced to enhance clarity and representation.</t>
  </si>
  <si>
    <t>6 In 2024, the disability question in the people and culture survey was updated to include neurodivergence. As a result, figures prior to 2024 reflect the proportion of employees who disclosed having a disability, chronic illness or other medical condition.</t>
  </si>
  <si>
    <t>7 In 2024, the people and culture survey separated questions on sexual orientation and gender identity. As a result, current year figures reflect employees identifying as Lesbian, Gay, Bisexual, Queer, Asexual, Pansexual or other. Prior year figures reflect those identifying as Lesbian, Gay, Bisexual, Transgender, Queer, Intersex, Asexual, non-binary/gender diverse or other.</t>
  </si>
  <si>
    <t>4 New and incremental financing since 1 July 2024 has been included in the scope of PwC's limited assurance engagement, except for energy efficient residential buildings, as no new or incremental contributions have been added in FY25.</t>
  </si>
  <si>
    <t>5 As we consider the evolving market and sustainable finance initiatives, including the recent release of the Australian Sustainable Finance Taxonomy by ASFI, we have continued to omit new and incremental funding of this asset class' contribution towards our SFT and will revisit our criteria next year.</t>
  </si>
  <si>
    <r>
      <t>Market-based reporting</t>
    </r>
    <r>
      <rPr>
        <b/>
        <vertAlign val="superscript"/>
        <sz val="9"/>
        <rFont val="Arial"/>
        <family val="2"/>
      </rPr>
      <t>1</t>
    </r>
  </si>
  <si>
    <r>
      <t>Selected Scope 3 emissions</t>
    </r>
    <r>
      <rPr>
        <i/>
        <vertAlign val="superscript"/>
        <sz val="9"/>
        <rFont val="Arial"/>
        <family val="2"/>
      </rPr>
      <t>1</t>
    </r>
  </si>
  <si>
    <t>Number of employees eligible for parental leave benefits who had started primary or secondary carer parental leave during the reporting period, as recorded in the Group’s human resources system. This metric is reported using the information available as at 30 June. Excludes ASB businesses in New Zealand and employees of discontinued operations. This is the Criteria for the accompanying Selected Sustainability Information assured by PwC</t>
  </si>
  <si>
    <t>3 Year on year reduction in customer complaints driven by prevention initiatives, external factors such as stabilisation and reduction of interest rates and improvements in the accuracy of complaint capture.</t>
  </si>
  <si>
    <t>Indigenous Customer Assistance Line (ICAL)
(calls received)</t>
  </si>
  <si>
    <t>Number of calls received from retail customers via the dedicated ICAL during the reporting period. It excludes calls that were abandoned by CBA retail customers. Excludes Bankwest. This is the Criteria for the accompanying Selected Sustainability Information assured by PwC.</t>
  </si>
  <si>
    <t xml:space="preserve">CBA Anti Bribery and Corruption Policy </t>
  </si>
  <si>
    <t>Affordable and social housing</t>
  </si>
  <si>
    <r>
      <rPr>
        <b/>
        <sz val="9"/>
        <color rgb="FF000000"/>
        <rFont val="Arial"/>
        <family val="2"/>
      </rPr>
      <t>Office paper usage</t>
    </r>
    <r>
      <rPr>
        <sz val="9"/>
        <color rgb="FF000000"/>
        <rFont val="Arial"/>
        <family val="2"/>
      </rPr>
      <t xml:space="preserve"> (retail and commercial operations)</t>
    </r>
    <r>
      <rPr>
        <vertAlign val="superscript"/>
        <sz val="9"/>
        <color rgb="FF000000"/>
        <rFont val="Arial"/>
        <family val="2"/>
      </rPr>
      <t>2</t>
    </r>
  </si>
  <si>
    <t>Full-time</t>
  </si>
  <si>
    <t>% of Retail MFI share</t>
  </si>
  <si>
    <t>Our commitment to help address financial abuse</t>
  </si>
  <si>
    <t>Conduct and whistleblowing</t>
  </si>
  <si>
    <t>Health</t>
  </si>
  <si>
    <t>Relationship breakdown</t>
  </si>
  <si>
    <t>Over committed</t>
  </si>
  <si>
    <t>SAF is renewable or waste-derived drop-in aviation fuel that meets sustainability criteria, including a life cycle emissions reduction compared to conventional aviation fuel, sourced through Qantas SAF Coalition during the reporting period.</t>
  </si>
  <si>
    <t>Total waste (commercial and data centre operations)</t>
  </si>
  <si>
    <t>NGA Factors provide emission factors and methods that help companies and individuals estimate greenhouse gas emissions.</t>
  </si>
  <si>
    <r>
      <t>Employees who have accessed parental leave</t>
    </r>
    <r>
      <rPr>
        <vertAlign val="superscript"/>
        <sz val="9"/>
        <rFont val="Arial"/>
        <family val="2"/>
      </rPr>
      <t>2,3</t>
    </r>
  </si>
  <si>
    <t xml:space="preserve">3 Pending acquittal of energy attribute certificates for the reporting year. </t>
  </si>
  <si>
    <t>2 Pending acquittal of energy attribute certificates for the reporting year. In FY23, ASB offsite ATMs were reclassified as Scope 2 and Renewable Energy Certificates (RECs) could not be purchased due to metering limitations.</t>
  </si>
  <si>
    <t>4 ASB is subject to a separate New Zealand mandatory climate disclosure regime and expects to publish a standalone climate report later this year. As such the equivalent numbers in ASB’s own disclosures may change between the publication of CBA’s 2025 Annual Report and ASB's 2025 disclosures.</t>
  </si>
  <si>
    <t>The number of complaints received by the Group during the reporting period, as recorded in the FirstPoint feedback management system, managed via our Internal Dispute Resolution process. Resolution timeliness reports on the percentage of the received complaints that have been resolved within five working days (excluding any open complaints) during the reporting period. Includes Bankwest and CBA/Colonial First State (CFS) or Commonwealth Insurance Limited (CIL) commingled complaints or complaints related to the sale and distribution of CFS/CIL products. CFS is included up to 1 December 2021, after which time our divestment from the business was complete. Excludes ASB businesses in New Zealand and other overseas operations. This is the Criteria for the accompanying Selected Sustainability Information assured by PwC.</t>
  </si>
  <si>
    <t xml:space="preserve">The total number of interactions with individuals, including non-CommBank customers, in vulnerable circumstances supported by the Next Chapter team during the reporting period. The channels are: inbound calls answered; asynchronous chat opened conversations via the CommBank app; and successful outbound contacts made to support customers who received abusive messages via transaction descriptions. Excludes ASB businesses in New Zealand. This is the Criteria for the accompanying Selected Sustainability Information assured by PwC. </t>
  </si>
  <si>
    <r>
      <t>Scope 2 emissions</t>
    </r>
    <r>
      <rPr>
        <i/>
        <vertAlign val="superscript"/>
        <sz val="9"/>
        <rFont val="Arial"/>
        <family val="2"/>
      </rPr>
      <t>5</t>
    </r>
  </si>
  <si>
    <r>
      <t>India</t>
    </r>
    <r>
      <rPr>
        <b/>
        <vertAlign val="superscript"/>
        <sz val="9"/>
        <rFont val="Arial"/>
        <family val="2"/>
      </rPr>
      <t>6</t>
    </r>
  </si>
  <si>
    <t>6 Reported separately for first time in FY24. Prior period presentations included in 'Other overseas'.</t>
  </si>
  <si>
    <t>7 India was excluded and reported separately from FY24. PT Bank Commonwealth (PTBC) is included up to 30 April 2024, after which time our divestment of the business was complete.</t>
  </si>
  <si>
    <t>GHG emissions</t>
  </si>
  <si>
    <t>8 Includes CBA and Bankwest operations in Australia.</t>
  </si>
  <si>
    <t>9 Refers to ASB operations in New Zealand. This includes operational emissions from ASB Banking Group and CBA NZ operational emissions for corporate office related emissions.</t>
  </si>
  <si>
    <t>Represents the proportion of employees who disclosed that they identify as Australian Aboriginal and/or Torres Strait Islander in the Group’s people and culture survey. Prior to 2024, Indigenous workforce was captured through the ancestry question in the people and culture survey. From 2024, we introduced a standalone question. Participation and disclosure in the survey is voluntary and can vary from year-to-year. From September 2022, the data represents the proportion of Australia-based employees only. Aboriginal and Torres Strait Islander representation in Australia is based on the 2021 Australian Census. This is the Criteria for the accompanying Selected Sustainability Information assured by PwC.</t>
  </si>
  <si>
    <t>The proportion of employees who disclosed that they identify as Lesbian, Gay, Bisexual, Queer, Asexual, Pansexual or other in the Group’s people and culture survey. From 2024, we ask separate questions on sexual orientation and gender identity. Prior to 2024, gender identity and sexual orientation were asked in a single question and as a result, numbers prior to 2024 reflect the proportion of employees who identified as Lesbian, Gay, Bisexual, Transgender, Queer, Intersex, Asexual, non-binary/gender diverse or other. Participation and disclosure in the survey is voluntary and can vary from year-to-year. Businesses in China and Singapore included from September 2021. Excludes ASB businesses in New Zealand, and businesses in Indonesia. This is the Criteria for the accompanying Selected Sustainability Information assured by PwC.</t>
  </si>
  <si>
    <t>The proportion of employees who selected one or more of the caring responsibility options (including, but not limited to, caring for elderly, children, people with disability, chronic conditions, etc.) in the Group’s people and culture survey. Participation and disclosure in the survey is voluntary and can vary from year-to-year. Businesses in Indonesia included up to September 2023. Excludes ASB businesses in New Zealand. This is the Criteria for the accompanying Selected Sustainability Information assured by PwC.</t>
  </si>
  <si>
    <t>The proportion of employees who disclosed that they have a disability or that they are neurodivergent in the Group’s people and culture survey. In 2024, the disability question in the people and culture survey changed, as a result, numbers prior to 2024 reflect the proportion of employees who disclosed that they had a disability, chronic illness or other medical condition. Participation and disclosure in the survey is voluntary and can vary from year-to-year. Businesses in Indonesia included up to September 2023. Excludes ASB businesses in New Zealand. This is the Criteria for the accompanying Selected Sustainability Information assured by PwC.</t>
  </si>
  <si>
    <t>The proportion of employees who agreed that they have the flexibility they need to fulfil both work and personal commitments in the Group’s people and culture survey. In 2024, the flexibility question in the people and culture survey changed, as a result, numbers prior to 2024 reflect the proportion of employees who disclosed they used one or more of the flexible work options in the previous 12 months. Participation and disclosure in the survey is voluntary and can vary from year-to-year. Businesses in Indonesia included up to September 2023. Excludes ASB businesses in New Zealand. This is the Criteria for the accompanying Selected Sustainability Information assured by PwC.</t>
  </si>
  <si>
    <r>
      <t>8</t>
    </r>
    <r>
      <rPr>
        <b/>
        <vertAlign val="superscript"/>
        <sz val="9"/>
        <color rgb="FF000000"/>
        <rFont val="Arial"/>
        <family val="2"/>
      </rPr>
      <t>th</t>
    </r>
  </si>
  <si>
    <r>
      <t>2</t>
    </r>
    <r>
      <rPr>
        <b/>
        <vertAlign val="superscript"/>
        <sz val="9"/>
        <color theme="1"/>
        <rFont val="Arial"/>
        <family val="2"/>
      </rPr>
      <t>nd</t>
    </r>
  </si>
  <si>
    <t>1 In 2024, the flexibility question in the Group’s annual people and culture survey was revised to reflect employees who agreed they have the flexibility needed to manage both work and personal commitments. Previously, it captured those who had used one or more flexible work options in the past 12 months. As a result, prior periods are on a similar but not identical basis.</t>
  </si>
  <si>
    <t>3 Our employees are entitled to 18 weeks parental leave which they can access in consecutive and non-consecutive blocks.</t>
  </si>
  <si>
    <r>
      <t>Female employees</t>
    </r>
    <r>
      <rPr>
        <i/>
        <vertAlign val="superscript"/>
        <sz val="9"/>
        <rFont val="Arial"/>
        <family val="2"/>
      </rPr>
      <t>4</t>
    </r>
  </si>
  <si>
    <r>
      <t>Male employees</t>
    </r>
    <r>
      <rPr>
        <i/>
        <vertAlign val="superscript"/>
        <sz val="9"/>
        <rFont val="Arial"/>
        <family val="2"/>
      </rPr>
      <t>4</t>
    </r>
  </si>
  <si>
    <t>2 Female and male figures may not sum to total as it includes data where selected gender is ‘not specified’ or ‘other’.</t>
  </si>
  <si>
    <t>4 Not assured by PwC.</t>
  </si>
  <si>
    <t>Australian Indigenous supplier spend (Direct spend)</t>
  </si>
  <si>
    <t>Australian Indigenous supplier spend (Directed spend)</t>
  </si>
  <si>
    <t>Directed Indigenous Supplier Spend for FY25 includes spend with four Indigenous enterprises through a first tier non-Indigenous supplier (agents) where the Bank has requested spend with the Indigenous supplier (principal) and the transaction can be verified. This metric is calculated based on the actual amount (GST inclusive) spent with the Indigenous supplier (principal). To meet the definition of an Indigenous enterprise, the enterprise must be at least 50% Indigenous-owned. It includes any approved invoices from an Indigenous business that is: registered or certified by Supply Nation, listed by the Office of the Registrar of Indigenous Corporations (ORIC), listed by an Indigenous Chamber of Commerce (ICC), that provides a Certificate of Indigeneity or a Statutory Declaration that the business is 50% or more Indigenous-owned. This is the Criteria for the accompanying Selected Sustainability Information assured by PwC.</t>
  </si>
  <si>
    <t>Customer complaints 
– received (#),
– resolved within 
   five days (%)</t>
  </si>
  <si>
    <t>Employee training (hours per employee)</t>
  </si>
  <si>
    <t>Total full-time equivalent employees (FTE)</t>
  </si>
  <si>
    <t>Electricity consumption – property and fleet – Australia</t>
  </si>
  <si>
    <t>Renewable electricity procurement (%)
– Australia</t>
  </si>
  <si>
    <t>Renewable electricity purchased - Australia</t>
  </si>
  <si>
    <t>Cultural diversity – Executive Manager and above roles</t>
  </si>
  <si>
    <t>Electricity generated from on-site solar panels – Australia</t>
  </si>
  <si>
    <t>Lost Time Injury Frequency Rate (LTIFR)</t>
  </si>
  <si>
    <t>The percentage of employees who are Executive Manager and above and have disclosed that they have a culturally diverse background in the Group's people and culture survey. Data shown excludes employees who declined to answer. Participation and disclosure in the survey is voluntary and can vary from year-to-year. This is the Criteria for the accompanying Selected Sustainability Information assured by PwC.</t>
  </si>
  <si>
    <r>
      <t>Purchased electricity</t>
    </r>
    <r>
      <rPr>
        <vertAlign val="superscript"/>
        <sz val="9"/>
        <rFont val="Arial"/>
        <family val="2"/>
      </rPr>
      <t>12</t>
    </r>
  </si>
  <si>
    <r>
      <t>Office copy paper</t>
    </r>
    <r>
      <rPr>
        <vertAlign val="superscript"/>
        <sz val="9"/>
        <rFont val="Arial"/>
        <family val="2"/>
      </rPr>
      <t>13</t>
    </r>
  </si>
  <si>
    <r>
      <t>Employee commuting</t>
    </r>
    <r>
      <rPr>
        <vertAlign val="superscript"/>
        <sz val="9"/>
        <rFont val="Arial"/>
        <family val="2"/>
      </rPr>
      <t>18</t>
    </r>
  </si>
  <si>
    <t>10 Refers to CBA's operations in India.</t>
  </si>
  <si>
    <t xml:space="preserve">11 Refers to CBA's operations in Asia, Europe and North America. This excludes India operations which is reported separately. </t>
  </si>
  <si>
    <t>13 Methodology updated in FY25 to reflect emissions prior to impact of supplier carbon neutral certifications. Historical numbers restated.</t>
  </si>
  <si>
    <t>14 CBA uses the UK Government Department of Energy Security and Net Zero 2025 GHG conversion factors for flight emissions, updated in 2025 reflecting post-COVID air travel demand normalising.</t>
  </si>
  <si>
    <t>15 Sustainable aviation fuel (SAF) offset reported for the first time in FY24, not assured by PwC.</t>
  </si>
  <si>
    <t>16 Scope 3 emissions estimated for base building electricity, freight, transport, use of office copy paper, waste, water, employees commuting to work and employees working from home in the Group’s other overseas operations.</t>
  </si>
  <si>
    <t>17 From FY25, India excludes employee car service related to Employee Commuting. Prior periods not restated.</t>
  </si>
  <si>
    <t>19 Disclosed for the first time in FY25.</t>
  </si>
  <si>
    <r>
      <t>Indigenous workforce (ancestry)</t>
    </r>
    <r>
      <rPr>
        <vertAlign val="superscript"/>
        <sz val="9"/>
        <rFont val="Arial"/>
        <family val="2"/>
      </rPr>
      <t>5</t>
    </r>
  </si>
  <si>
    <r>
      <t>Gender pay equity – (female to male base salary comparison)</t>
    </r>
    <r>
      <rPr>
        <b/>
        <vertAlign val="superscript"/>
        <sz val="9"/>
        <rFont val="Arial"/>
        <family val="2"/>
      </rPr>
      <t>2</t>
    </r>
  </si>
  <si>
    <r>
      <t>Next Chapter Interactions</t>
    </r>
    <r>
      <rPr>
        <vertAlign val="superscript"/>
        <sz val="9"/>
        <rFont val="Arial"/>
        <family val="2"/>
      </rPr>
      <t>2</t>
    </r>
  </si>
  <si>
    <t>Escalated complaints to an external dispute resolution (EDR) scheme
– Total
– Privacy complaints</t>
  </si>
  <si>
    <t>The number of complaints escalated to an EDR scheme for the Group during the reporting period. This includes complaints that have been through the Bank’s Internal Dispute Resolution (IDR) process, then escalated to an EDR scheme. The reported metric includes the number of privacy related complaints escalated to the Office of the Australian Information Commissioner (OAIC) or Australian Financial Complaints Authority (AFCA) for the Group during the reporting period. These complaints are recorded in FirstPoint and managed by the Group Customer Relations and/or Customer Care teams. EDR schemes include, but are not limited to the Australian Financial Complaints Authority (AFCA) and the Office of the Australian Information Commissioner (OAIC). Includes Bankwest and CBA/Colonial First State (CFS) or Commonwealth Insurance Limited (CIL) commingled complaints or complaints related to the sale and distribution of CFS/CIL products. CFS is included up to 1 December 2021, after which time our divestment from the business was complete. Excludes ASB businesses in New Zealand and other overseas operations. This is the Criteria for the accompanying Selected Sustainability Information assured by PwC.</t>
  </si>
  <si>
    <t>Mining</t>
  </si>
  <si>
    <t>Electricity, gas and water supply</t>
  </si>
  <si>
    <t>Transport and storage</t>
  </si>
  <si>
    <t>Total in-scope portfolio assessed</t>
  </si>
  <si>
    <t>Total in-scope portfolio</t>
  </si>
  <si>
    <t>30 Jun 24
PCAF Score
Scope 1 &amp; 2
(Scope 3)</t>
  </si>
  <si>
    <t>30 Jun 23
PCAF Score
Scope 1 &amp; 2
(Scope 3)</t>
  </si>
  <si>
    <t>New Zealand agriculture</t>
  </si>
  <si>
    <t>Total in-scope portfolio not assessed</t>
  </si>
  <si>
    <t>4.3 (2.6)</t>
  </si>
  <si>
    <t>2.2 (3.5)</t>
  </si>
  <si>
    <t>2.0 (2.1)</t>
  </si>
  <si>
    <t>2.0(3.0)</t>
  </si>
  <si>
    <t>1 For information on scoping and inclusion criteria refer to the financed emissions sector methodology table on pages 392–399.</t>
  </si>
  <si>
    <t xml:space="preserve">3 For customers captured in sector-level financed emissions goal or target reporting, scope of sector is aligned to sector-level goal or target inclusion criteria. For power generation, thermal coal mining, upstream oil and gas extraction and heavy industry if a customer is excluded based on the sector inclusion criteria they are reallocated to the respective parent category. For all other customers, exposures are reported based on ANZSIC classification. </t>
  </si>
  <si>
    <t xml:space="preserve">4 Due to data limitations TCE of lending may include certain commitments at offer. </t>
  </si>
  <si>
    <t>5 In this table we present financed emissions rounded to one decimal place for ease of interpretation. These numbers may not cast due to rounding. In other parts of this report other numbers are presented that are calculated using financed emissions data. In those instances, our underlying calculations rely on exact financed emissions data. As such, recalculating those numbers using the financed emissions presented in this table may not lead to the same result.</t>
  </si>
  <si>
    <t xml:space="preserve">7 Where New Zealand sectors are disclosed separately they include our CBA New Zealand Branch and our subsidiary ASB. ASB is subject to a separate New Zealand mandatory disclosure regime and expects to publish a standalone climate report later this year. As such equivalent numbers in ASB’s own disclosures may change between the publication of CBA’s 2025 Annual Report and ASB’s 2025 disclosures.
</t>
  </si>
  <si>
    <t>8 Absolute emissions for thermal coal mining, upstream oil and gas extraction, power generation and Australian motor vehicle finance are CO2 only (or CO2-e subject to data limitations).</t>
  </si>
  <si>
    <t>9 This year we updated our Australian commercial property sector calculations following a material refresh of CBBS. The prior comparative period has not been restated as the CBBS update does not provide the necessary information.</t>
  </si>
  <si>
    <t xml:space="preserve">10 From this year we no longer use the customer activity-based emissions method for the Australian agriculture sector due to data limitations. The prior comparative period has been restated to conform with this change.
</t>
  </si>
  <si>
    <t xml:space="preserve">11 Absolute emissions for Australian agriculture and power generation includes Scope 1 only, for more details on our methodology refer to pages 392–399.
</t>
  </si>
  <si>
    <t>12 ‘Other business lending’ includes all other in-scope business lending exposures not reflected elsewhere.</t>
  </si>
  <si>
    <t>New Zealand housing</t>
  </si>
  <si>
    <r>
      <t>30 Jun 24
 In‑scope drawn
lending $bn</t>
    </r>
    <r>
      <rPr>
        <b/>
        <vertAlign val="superscript"/>
        <sz val="8"/>
        <rFont val="Arial"/>
        <family val="2"/>
      </rPr>
      <t>2,3</t>
    </r>
  </si>
  <si>
    <r>
      <t>30 Jun 23
 In‑scope drawn
lending $bn</t>
    </r>
    <r>
      <rPr>
        <b/>
        <vertAlign val="superscript"/>
        <sz val="8"/>
        <rFont val="Arial"/>
        <family val="2"/>
      </rPr>
      <t>2,3</t>
    </r>
  </si>
  <si>
    <r>
      <t>30 Jun 24
 In‑scope TCE
 lending $bn</t>
    </r>
    <r>
      <rPr>
        <b/>
        <vertAlign val="superscript"/>
        <sz val="8"/>
        <rFont val="Arial"/>
        <family val="2"/>
      </rPr>
      <t>2,3,4</t>
    </r>
  </si>
  <si>
    <r>
      <t>Jun 23
 In‑scope TCE
 lending $bn</t>
    </r>
    <r>
      <rPr>
        <b/>
        <vertAlign val="superscript"/>
        <sz val="8"/>
        <rFont val="Arial"/>
        <family val="2"/>
      </rPr>
      <t>2,3,4</t>
    </r>
  </si>
  <si>
    <r>
      <t>30 Jun 24
Scope 1
(MtCO2-e)</t>
    </r>
    <r>
      <rPr>
        <b/>
        <vertAlign val="superscript"/>
        <sz val="8"/>
        <color theme="1"/>
        <rFont val="Arial"/>
        <family val="2"/>
      </rPr>
      <t>5</t>
    </r>
  </si>
  <si>
    <r>
      <t>30 Jun 24
Scope 2
(MtCO2-e)</t>
    </r>
    <r>
      <rPr>
        <b/>
        <vertAlign val="superscript"/>
        <sz val="8"/>
        <color theme="1"/>
        <rFont val="Arial"/>
        <family val="2"/>
      </rPr>
      <t>5,6</t>
    </r>
  </si>
  <si>
    <r>
      <t>30 Jun 24
Scope 3
(MtCO2-e)</t>
    </r>
    <r>
      <rPr>
        <b/>
        <vertAlign val="superscript"/>
        <sz val="8"/>
        <color theme="1"/>
        <rFont val="Arial"/>
        <family val="2"/>
      </rPr>
      <t>5,6</t>
    </r>
  </si>
  <si>
    <r>
      <t>30 Jun 24
Total
(MtCO2-e)</t>
    </r>
    <r>
      <rPr>
        <b/>
        <vertAlign val="superscript"/>
        <sz val="8"/>
        <color theme="1"/>
        <rFont val="Arial"/>
        <family val="2"/>
      </rPr>
      <t>5</t>
    </r>
  </si>
  <si>
    <r>
      <t>30 Jun 23
Total
(MtCO2-e)</t>
    </r>
    <r>
      <rPr>
        <b/>
        <vertAlign val="superscript"/>
        <sz val="8"/>
        <color theme="1"/>
        <rFont val="Arial"/>
        <family val="2"/>
      </rPr>
      <t>5</t>
    </r>
  </si>
  <si>
    <r>
      <t>Australian motor vehicle finance</t>
    </r>
    <r>
      <rPr>
        <vertAlign val="superscript"/>
        <sz val="9"/>
        <rFont val="Arial"/>
        <family val="2"/>
      </rPr>
      <t>8</t>
    </r>
  </si>
  <si>
    <r>
      <t>Australian commercial property</t>
    </r>
    <r>
      <rPr>
        <vertAlign val="superscript"/>
        <sz val="9"/>
        <rFont val="Arial"/>
        <family val="2"/>
      </rPr>
      <t>9</t>
    </r>
  </si>
  <si>
    <r>
      <t>New Zealand commercial property</t>
    </r>
    <r>
      <rPr>
        <vertAlign val="superscript"/>
        <sz val="9"/>
        <rFont val="Arial"/>
        <family val="2"/>
      </rPr>
      <t>7</t>
    </r>
  </si>
  <si>
    <r>
      <t>Agriculture, forestry and fishing</t>
    </r>
    <r>
      <rPr>
        <b/>
        <vertAlign val="superscript"/>
        <sz val="9"/>
        <rFont val="Arial"/>
        <family val="2"/>
      </rPr>
      <t>10</t>
    </r>
  </si>
  <si>
    <r>
      <t>Australian agriculture</t>
    </r>
    <r>
      <rPr>
        <vertAlign val="superscript"/>
        <sz val="9"/>
        <rFont val="Arial"/>
        <family val="2"/>
      </rPr>
      <t>10,11</t>
    </r>
  </si>
  <si>
    <r>
      <t>Thermal coal mining</t>
    </r>
    <r>
      <rPr>
        <vertAlign val="superscript"/>
        <sz val="9"/>
        <rFont val="Arial"/>
        <family val="2"/>
      </rPr>
      <t>8</t>
    </r>
  </si>
  <si>
    <r>
      <t>Upstream oil and gas extraction</t>
    </r>
    <r>
      <rPr>
        <vertAlign val="superscript"/>
        <sz val="9"/>
        <rFont val="Arial"/>
        <family val="2"/>
      </rPr>
      <t>8</t>
    </r>
  </si>
  <si>
    <r>
      <t>Power generation</t>
    </r>
    <r>
      <rPr>
        <vertAlign val="superscript"/>
        <sz val="9"/>
        <rFont val="Arial"/>
        <family val="2"/>
      </rPr>
      <t>8,11</t>
    </r>
  </si>
  <si>
    <r>
      <t>Other business lending</t>
    </r>
    <r>
      <rPr>
        <b/>
        <vertAlign val="superscript"/>
        <sz val="9"/>
        <rFont val="Arial"/>
        <family val="2"/>
      </rPr>
      <t>12</t>
    </r>
  </si>
  <si>
    <t>Goal or target</t>
  </si>
  <si>
    <t>FY25</t>
  </si>
  <si>
    <r>
      <t>FY24 PCAF Score
Scope 1 &amp; 2
(Scope 3)</t>
    </r>
    <r>
      <rPr>
        <b/>
        <vertAlign val="superscript"/>
        <sz val="9"/>
        <color rgb="FF000000"/>
        <rFont val="Arial"/>
        <family val="2"/>
      </rPr>
      <t>1</t>
    </r>
  </si>
  <si>
    <t>Reference to the 2025 Annual Report</t>
  </si>
  <si>
    <r>
      <t>Business lending emissions intensity</t>
    </r>
    <r>
      <rPr>
        <vertAlign val="superscript"/>
        <sz val="9"/>
        <color theme="1"/>
        <rFont val="Arial"/>
        <family val="2"/>
      </rPr>
      <t>3</t>
    </r>
  </si>
  <si>
    <t>Sustainable finance</t>
  </si>
  <si>
    <t>Sustainable funding target</t>
  </si>
  <si>
    <r>
      <t>gCO</t>
    </r>
    <r>
      <rPr>
        <vertAlign val="subscript"/>
        <sz val="9"/>
        <color theme="1"/>
        <rFont val="Arial"/>
        <family val="2"/>
      </rPr>
      <t>2</t>
    </r>
    <r>
      <rPr>
        <sz val="9"/>
        <color theme="1"/>
        <rFont val="Arial"/>
        <family val="2"/>
      </rPr>
      <t xml:space="preserve"> /vehicle km</t>
    </r>
  </si>
  <si>
    <r>
      <t>gCO</t>
    </r>
    <r>
      <rPr>
        <vertAlign val="subscript"/>
        <sz val="9"/>
        <color theme="1"/>
        <rFont val="Arial"/>
        <family val="2"/>
      </rPr>
      <t>2</t>
    </r>
    <r>
      <rPr>
        <sz val="9"/>
        <color theme="1"/>
        <rFont val="Arial"/>
        <family val="2"/>
      </rPr>
      <t xml:space="preserve"> /revenue passenger km</t>
    </r>
  </si>
  <si>
    <r>
      <t>% reduction vs FY20 baseline (tCO</t>
    </r>
    <r>
      <rPr>
        <vertAlign val="subscript"/>
        <sz val="9"/>
        <color theme="1"/>
        <rFont val="Arial"/>
        <family val="2"/>
      </rPr>
      <t>2</t>
    </r>
    <r>
      <rPr>
        <sz val="9"/>
        <color theme="1"/>
        <rFont val="Arial"/>
        <family val="2"/>
      </rPr>
      <t>-e)</t>
    </r>
  </si>
  <si>
    <r>
      <t>% reduction vs FY20 baseline</t>
    </r>
    <r>
      <rPr>
        <vertAlign val="superscript"/>
        <sz val="9"/>
        <color theme="1"/>
        <rFont val="Arial"/>
        <family val="2"/>
      </rPr>
      <t>4</t>
    </r>
    <r>
      <rPr>
        <sz val="9"/>
        <color theme="1"/>
        <rFont val="Arial"/>
        <family val="2"/>
      </rPr>
      <t xml:space="preserve"> (tCO</t>
    </r>
    <r>
      <rPr>
        <vertAlign val="subscript"/>
        <sz val="9"/>
        <color theme="1"/>
        <rFont val="Arial"/>
        <family val="2"/>
      </rPr>
      <t>2</t>
    </r>
    <r>
      <rPr>
        <sz val="9"/>
        <color theme="1"/>
        <rFont val="Arial"/>
        <family val="2"/>
      </rPr>
      <t>-e)</t>
    </r>
  </si>
  <si>
    <t>% of global operations within our currently reported boundary</t>
  </si>
  <si>
    <t>cumulative $ billion vs FY20</t>
  </si>
  <si>
    <t>TCE $ billion</t>
  </si>
  <si>
    <t>FY30</t>
  </si>
  <si>
    <t>FY22: 100%</t>
  </si>
  <si>
    <r>
      <t xml:space="preserve">FY25: -16.3% FY30: -32.7% </t>
    </r>
    <r>
      <rPr>
        <vertAlign val="superscript"/>
        <sz val="9"/>
        <color theme="1"/>
        <rFont val="Arial"/>
        <family val="2"/>
      </rPr>
      <t>5</t>
    </r>
  </si>
  <si>
    <t>Average decrease over time</t>
  </si>
  <si>
    <t>FY30: 31.8</t>
  </si>
  <si>
    <t>FY30: 30.6</t>
  </si>
  <si>
    <t>FY30: 18.2</t>
  </si>
  <si>
    <t>Page 120</t>
  </si>
  <si>
    <t>Page 121</t>
  </si>
  <si>
    <t>Page 128</t>
  </si>
  <si>
    <t>Page 129</t>
  </si>
  <si>
    <t>Page 172</t>
  </si>
  <si>
    <t>Page 161</t>
  </si>
  <si>
    <r>
      <t xml:space="preserve">-69% </t>
    </r>
    <r>
      <rPr>
        <vertAlign val="superscript"/>
        <sz val="9"/>
        <color theme="1"/>
        <rFont val="Arial"/>
        <family val="2"/>
      </rPr>
      <t>6</t>
    </r>
  </si>
  <si>
    <t>99.9%
(Group)</t>
  </si>
  <si>
    <r>
      <t>98.9%
(Group)</t>
    </r>
    <r>
      <rPr>
        <vertAlign val="superscript"/>
        <sz val="9"/>
        <color theme="1"/>
        <rFont val="Arial"/>
        <family val="2"/>
      </rPr>
      <t>7</t>
    </r>
  </si>
  <si>
    <t>99.6%
(Group)</t>
  </si>
  <si>
    <r>
      <t>-29%</t>
    </r>
    <r>
      <rPr>
        <vertAlign val="superscript"/>
        <sz val="9"/>
        <rFont val="Arial"/>
        <family val="2"/>
      </rPr>
      <t>6</t>
    </r>
  </si>
  <si>
    <t>100%
(Group)</t>
  </si>
  <si>
    <t>Page 169</t>
  </si>
  <si>
    <t>Page 132</t>
  </si>
  <si>
    <r>
      <t>Australian commercial property</t>
    </r>
    <r>
      <rPr>
        <vertAlign val="superscript"/>
        <sz val="9"/>
        <color theme="1"/>
        <rFont val="Arial"/>
        <family val="2"/>
      </rPr>
      <t>2</t>
    </r>
  </si>
  <si>
    <r>
      <t>Climate Active/Toitū Envirocare
certification for our residual emissions</t>
    </r>
    <r>
      <rPr>
        <vertAlign val="superscript"/>
        <sz val="9"/>
        <color theme="1"/>
        <rFont val="Arial"/>
        <family val="2"/>
      </rPr>
      <t>9</t>
    </r>
  </si>
  <si>
    <r>
      <t>Renewable energy</t>
    </r>
    <r>
      <rPr>
        <vertAlign val="superscript"/>
        <sz val="9"/>
        <color theme="1"/>
        <rFont val="Arial"/>
        <family val="2"/>
      </rPr>
      <t>10</t>
    </r>
  </si>
  <si>
    <t>2 Prior period has not been restated due to data limitations for Australian commercial real estate.</t>
  </si>
  <si>
    <t xml:space="preserve">4 Business travel emissions baseline adjusted to FY19 values to normalise for the impacts of the COVID-19 pandemic. In 2024 Scope 3 operational emissions baseline was updated to reflect material business structure changes. This year we updated our baseline due to incorrect baseline for ASB air travel emissions used in 2024 reporting.
</t>
  </si>
  <si>
    <t>5 In 2024 we increased our Scope 3 operational emissions target to a 16.3% reduction by 2025. This aligns with a pathway to limit global warming to 1.5°C for all selected Scope 3 operational emissions categories, except for air travel which remains aligned to a well-below 2°C pathway. In preparation for new mandatory climate reporting requirements in 2026, we will reassess our Scope 3 operational emissions target to support us in more accurately quantifying our Scope 3 emissions.</t>
  </si>
  <si>
    <t xml:space="preserve">6 FY23 and FY24 percentages have not been restated and are not comparable.
</t>
  </si>
  <si>
    <t>8 Since installation began in 2015, we have installed a total capacity of 2.46 MW across 105 branches and business centres, and one data centre, meeting our 2025 target.</t>
  </si>
  <si>
    <t>7 Pending acquittal of RECs and RE100 certification in arrears from all jurisdictions except for ASB in New Zealand where 100% renewable electricity is purchased through its electricity supplier. ASB were unable to purchase RECs for electricity consumed by offsite ATMs due to data and metering limitations, for electricity in branches that are directly paid by our landlords, and for offsite EV charging.</t>
  </si>
  <si>
    <t xml:space="preserve">9 Our certifications, including details on our boundary inclusions for Scope 1, 2 and selected Scope 3 emissions, are available on the Climate Active and Toitū Envirocare websites.
</t>
  </si>
  <si>
    <t>Employees who have
accessed parental
leave (including Female and Male)</t>
  </si>
  <si>
    <t>0</t>
  </si>
  <si>
    <t>Pending certification in arrears</t>
  </si>
  <si>
    <t xml:space="preserve">10 Renewable energy exposure includes pure-play renewables companies and diversified power generation customers where at least 90% of electricity generated is from renewable sources. We assess changes to customer classification using a rolling three-year generation average. Excludes ASB. </t>
  </si>
  <si>
    <t>Sector-level financed emissions goals</t>
  </si>
  <si>
    <t>Pages 116-117</t>
  </si>
  <si>
    <t>Pages 118-119</t>
  </si>
  <si>
    <t>Pages 122-123</t>
  </si>
  <si>
    <t>Pages 124-125</t>
  </si>
  <si>
    <t>Pages 126-127</t>
  </si>
  <si>
    <t>Pages 130-132</t>
  </si>
  <si>
    <t>Progress against goals and targets</t>
  </si>
  <si>
    <t>CBA Code of Conduct</t>
  </si>
  <si>
    <t>Group Fraud Policy</t>
  </si>
  <si>
    <t>Group Whistleblower Policy</t>
  </si>
  <si>
    <t>Work Health and Safety Policy</t>
  </si>
  <si>
    <t xml:space="preserve">Sustainable financing </t>
  </si>
  <si>
    <t>5 2023 and 2024 New Zealand Scope 2 Purchased electricity restated due to emission factor changes published in updated MfE guidance.</t>
  </si>
  <si>
    <t xml:space="preserve">Sustainability-linked loans </t>
  </si>
  <si>
    <r>
      <t>tCO</t>
    </r>
    <r>
      <rPr>
        <b/>
        <vertAlign val="subscript"/>
        <sz val="9"/>
        <rFont val="Arial"/>
        <family val="2"/>
      </rPr>
      <t>2</t>
    </r>
    <r>
      <rPr>
        <b/>
        <sz val="9"/>
        <rFont val="Arial"/>
        <family val="2"/>
      </rPr>
      <t>-e</t>
    </r>
  </si>
  <si>
    <r>
      <t>Scope 2 emissions</t>
    </r>
    <r>
      <rPr>
        <i/>
        <vertAlign val="superscript"/>
        <sz val="9"/>
        <rFont val="Arial"/>
        <family val="2"/>
      </rPr>
      <t>2</t>
    </r>
  </si>
  <si>
    <r>
      <t>Scope 2 emissions</t>
    </r>
    <r>
      <rPr>
        <i/>
        <vertAlign val="superscript"/>
        <sz val="9"/>
        <rFont val="Arial"/>
        <family val="2"/>
      </rPr>
      <t>3</t>
    </r>
  </si>
  <si>
    <t>12 Includes emissions from electric vehicle charging from FY24 for Australia and from FY25 for New Zealand.</t>
  </si>
  <si>
    <t xml:space="preserve">3 Business lending emissions intensity includes commercial real estate. </t>
  </si>
  <si>
    <t>Australian road transport (passenger and light commercial vehicle finance)</t>
  </si>
  <si>
    <t>6 ‘Grey box’ indicates Scope 2 or 3 is not yet measured in our financed emissions calculations. We have estimated Scope 3 for thermal coal mining, upstream oil and gas extraction, and heavy industry.</t>
  </si>
  <si>
    <t xml:space="preserve">2 In-scope portfolio excludes exposures in the finance and insurance, and government administration and defence ANZSICs. Portfolios not assessed include consumer finance (excluding Australian motor vehicle finance) and commercial property outside of Australia and New Zealand. Financed emissions are calculated using in-scope drawn lending. </t>
  </si>
  <si>
    <t>Total community investment includes cash contributions, value of time volunteering, forgone revenue and program management costs, during the reporting period. This is the Criteria for the accompanying Selected Sustainability Information assured by PwC.</t>
  </si>
  <si>
    <t>The percentage of executive roles that are filled by women as at 30 June. These roles are direct reports of the Chief Executive Officer with authority and responsibility for planning, directing and controlling the Group’s activities. For the list of current executives, see pages 54–57.</t>
  </si>
  <si>
    <t>Indirect emissions associated with the electricity used by an overseas office, not captured within our Scope 2 emissions. Source of emission factors: eGRID (2023)</t>
  </si>
  <si>
    <r>
      <t>Sexual harassment / sex-based harassment</t>
    </r>
    <r>
      <rPr>
        <i/>
        <vertAlign val="superscript"/>
        <sz val="9"/>
        <rFont val="Arial"/>
        <family val="2"/>
      </rPr>
      <t>1</t>
    </r>
  </si>
  <si>
    <t>Total Scope 3 emissions (including SAF)</t>
  </si>
  <si>
    <t>Scope 3 – Water (Other Overseas)</t>
  </si>
  <si>
    <t>Scope 3 – Work from home emissions (India)</t>
  </si>
  <si>
    <t>Scope 3 Category 1 – Purchased goods and services</t>
  </si>
  <si>
    <t>Scope 3 Category 3 – Fuel and energy-related activities not included in Scope 1 or Scope 2</t>
  </si>
  <si>
    <t>Scope 3 Category 5 – Waste generated in operations</t>
  </si>
  <si>
    <t>Scope 3 Category 6 – Business travel</t>
  </si>
  <si>
    <t>Scope 3 Category 7 – Employee commuting</t>
  </si>
  <si>
    <t>Scope 3 Category 8 – Upstream leased assets</t>
  </si>
  <si>
    <t>NPS – CBA – Institutional</t>
  </si>
  <si>
    <t>Training completion rate – Code of Conduct</t>
  </si>
  <si>
    <t>Training completion rate – mandatory learning</t>
  </si>
  <si>
    <t>Indigenous Customer Assistance Line (ICAL) – calls received</t>
  </si>
  <si>
    <t>Scope 1 – Mobile combustion emissions</t>
  </si>
  <si>
    <t>Scope 1 – Stationary Combustion Emissions</t>
  </si>
  <si>
    <t>Scope 3 – Employee commuting (Australia)</t>
  </si>
  <si>
    <t>Scope 3 – Estimated (Other Overseas)</t>
  </si>
  <si>
    <t>Scope 3 – Freight (India)</t>
  </si>
  <si>
    <t>Commonwealth Bank – Net Promoter Score</t>
  </si>
  <si>
    <t>Bankwest – Net Promoter Score</t>
  </si>
  <si>
    <t>ASB – Net Promoter Score</t>
  </si>
  <si>
    <t>Unemployment / Underemployment</t>
  </si>
  <si>
    <t>Employee turnover – voluntary</t>
  </si>
  <si>
    <t>Employee turnover – involuntary</t>
  </si>
  <si>
    <r>
      <t>3 In FY25, invoiced amounts contributed to 89% of waste to landfill data, 98% of waste recycled data and 67% of water usage. The remainder is estimated based on average tonnes of waste and kiloliters of water per m</t>
    </r>
    <r>
      <rPr>
        <vertAlign val="superscript"/>
        <sz val="7"/>
        <rFont val="Arial"/>
        <family val="2"/>
      </rPr>
      <t>2</t>
    </r>
    <r>
      <rPr>
        <sz val="7"/>
        <rFont val="Arial"/>
        <family val="2"/>
      </rPr>
      <t xml:space="preserve"> of net lettable area.</t>
    </r>
  </si>
  <si>
    <t>Energy consumption – Australia</t>
  </si>
  <si>
    <r>
      <t>Electricity consumption – property</t>
    </r>
    <r>
      <rPr>
        <b/>
        <vertAlign val="superscript"/>
        <sz val="9"/>
        <rFont val="Arial"/>
        <family val="2"/>
      </rPr>
      <t>1</t>
    </r>
    <r>
      <rPr>
        <b/>
        <sz val="9"/>
        <rFont val="Arial"/>
        <family val="2"/>
      </rPr>
      <t xml:space="preserve"> and fleet</t>
    </r>
    <r>
      <rPr>
        <b/>
        <vertAlign val="superscript"/>
        <sz val="9"/>
        <rFont val="Arial"/>
        <family val="2"/>
      </rPr>
      <t>4</t>
    </r>
  </si>
  <si>
    <t>Category 1 – Purchased goods and services</t>
  </si>
  <si>
    <t>Category 3 – Fuel and energy-related activities not included in Scope 1 or Scope 2</t>
  </si>
  <si>
    <t>Diesel stationary – extraction and distribution</t>
  </si>
  <si>
    <t>Natural gas – extraction and distribution</t>
  </si>
  <si>
    <t>Electricity – transmission and distribution</t>
  </si>
  <si>
    <t>Transport – upstream fleet transport fuels</t>
  </si>
  <si>
    <t>Category 4 – Upstream Transportation and Distribution</t>
  </si>
  <si>
    <t>Category 5 – Waste generated in operations</t>
  </si>
  <si>
    <t>Category 6 – Business travel</t>
  </si>
  <si>
    <t>Category 7 – Employee commuting</t>
  </si>
  <si>
    <t>Category 8 – Upstream leased assets</t>
  </si>
  <si>
    <t>Base building – natural gas</t>
  </si>
  <si>
    <t>Base building – electricity</t>
  </si>
  <si>
    <r>
      <t>Transport – flights</t>
    </r>
    <r>
      <rPr>
        <vertAlign val="superscript"/>
        <sz val="9"/>
        <rFont val="Arial"/>
        <family val="2"/>
      </rPr>
      <t>14</t>
    </r>
  </si>
  <si>
    <r>
      <t>Transport – flights SAF offset</t>
    </r>
    <r>
      <rPr>
        <vertAlign val="superscript"/>
        <sz val="9"/>
        <rFont val="Arial"/>
        <family val="2"/>
      </rPr>
      <t>15</t>
    </r>
  </si>
  <si>
    <t>Transport – fuel expensed</t>
  </si>
  <si>
    <r>
      <t>Transport – hire car</t>
    </r>
    <r>
      <rPr>
        <vertAlign val="superscript"/>
        <sz val="9"/>
        <rFont val="Arial"/>
        <family val="2"/>
      </rPr>
      <t>17</t>
    </r>
  </si>
  <si>
    <t>Transport – taxi</t>
  </si>
  <si>
    <t>Purchased electricity – data centres and office</t>
  </si>
  <si>
    <t>18 From FY25, India Employee Commuting includes share of car service related to commuting, previously reported in Transport – Hire Car.</t>
  </si>
  <si>
    <t>RE100 – renewable electricity</t>
  </si>
  <si>
    <t>Topic / Document</t>
  </si>
  <si>
    <t>Scope 3 – Stationary fuel 
– diesel (India)</t>
  </si>
  <si>
    <t>Scope 3 – Purchased electricity 
– data centre (Australia)</t>
  </si>
  <si>
    <t>Scope 3 Category 4 – Upstream Transportation and Distribution</t>
  </si>
  <si>
    <t>Total number of suppliers 
– Australia</t>
  </si>
  <si>
    <t>Total number of suppliers 
– Australian small businesses</t>
  </si>
  <si>
    <t>Data centres</t>
  </si>
  <si>
    <t>Total number of suppliers 
– New Zealand (ASB)</t>
  </si>
  <si>
    <t>Total number of suppliers 
– India</t>
  </si>
  <si>
    <t>Total water 
– Australia</t>
  </si>
  <si>
    <t>Training completion rate 
– Code of Conduct</t>
  </si>
  <si>
    <t>Waste (commercial and data centre operations) 
– secure paper recycled</t>
  </si>
  <si>
    <t>Total fuel consumption 
– Australia</t>
  </si>
  <si>
    <t>Total energy consumption (including electricity and fuel) 
– Australia</t>
  </si>
  <si>
    <t>People engagement index 
– CBA</t>
  </si>
  <si>
    <t>Community investment 
– program management costs</t>
  </si>
  <si>
    <t>Community investment 
– value of time volunteering</t>
  </si>
  <si>
    <t>Community investment 
– forgone revenue</t>
  </si>
  <si>
    <t>Community investment 
– cash contributions</t>
  </si>
  <si>
    <t>Scope 3 – Business Travel 
– Transport</t>
  </si>
  <si>
    <t>Scope 3 – Business Travel 
– Transport (India)</t>
  </si>
  <si>
    <t>Scope 3 – Business Travel 
– Transport (Other Overseas)</t>
  </si>
  <si>
    <t>NPS – ASB – Consumer</t>
  </si>
  <si>
    <t>NPS – ASB – Business and rural banking</t>
  </si>
  <si>
    <t>NPS – Bankwest – Consumer</t>
  </si>
  <si>
    <t xml:space="preserve">NPS – CBA – Business </t>
  </si>
  <si>
    <t>NPS – CBA – Consumer</t>
  </si>
  <si>
    <t>NPS – CBA – Consumer mobile banking app</t>
  </si>
  <si>
    <t>NPS – CBA – Consumer online banking</t>
  </si>
  <si>
    <r>
      <t>New Zealand</t>
    </r>
    <r>
      <rPr>
        <b/>
        <vertAlign val="superscript"/>
        <sz val="9"/>
        <rFont val="Arial"/>
        <family val="2"/>
      </rPr>
      <t>4</t>
    </r>
  </si>
  <si>
    <r>
      <t>Other overseas</t>
    </r>
    <r>
      <rPr>
        <b/>
        <vertAlign val="superscript"/>
        <sz val="9"/>
        <rFont val="Arial"/>
        <family val="2"/>
      </rPr>
      <t>7</t>
    </r>
  </si>
  <si>
    <t>1 Scope 3 market-based reporting has been restated to exclude Category 8 (Upstream Leased Assets) electricity emissions regardless of CBA renewable environmental attribute certificates purchased. Historical numbers have been restated.</t>
  </si>
  <si>
    <t xml:space="preserve">1 Emissions metrics for power generation and transport include Scope 1 only. The PCAF scores presented in this table align to the scope of the sector-level goal or target and therefore may differ from the financed emissions PCAF scores on page 165. Refer to pages 392–399 for more details on our methodology including sector inclusion criteria. </t>
  </si>
  <si>
    <t>Indirect GHG emissions, (not included in Scope 2) that occur in the value chain as a result of sources outside the Group’s operational control, but support the Group’s business activities during the reporting period. The consumption data is based on a combination of invoiced amounts and estimates based on historical information or pro-rata consumption/activity. Emissions are calculated using the relevant emission factors noted in the regional definitions. Our reporting boundary for Selected Scope 3 emissions does not currently include all indirect emissions and it is the Bank's intention to align in the future with the Protocol and disclose all relevant categories. This is the Criteria for the accompanying Selected Sustainability Information assured by PwC.</t>
  </si>
  <si>
    <t>Transportation of employees for business-related activities in Group's operations in vehicles owned or operated by third parties in the reporting year. Companies may optionally include emissions from business travellers staying in hotels. As defined in GHG Protocol - Corporate Value Chain (Scope 3) Standard.</t>
  </si>
  <si>
    <t>The usage of electricity for operations within Australia, New Zealand, India and Other Overseas generated via renewable sources in compliance with CBA’s RE100 commitment and reported as a percentage of renewable electricity procurement. Addressed through the procurement of Large Generation Certificates (LGCs) or Energy Attribute Certificates (EACs) in local and/or regional jurisdictions for the reporting period. This is the Criteria for the accompanying Selected Sustainability Information assured by PwC.</t>
  </si>
  <si>
    <t>avg per week (bn)</t>
  </si>
  <si>
    <r>
      <t>Australia operations</t>
    </r>
    <r>
      <rPr>
        <b/>
        <vertAlign val="superscript"/>
        <sz val="11"/>
        <rFont val="Calibri"/>
        <family val="2"/>
        <scheme val="minor"/>
      </rPr>
      <t>8</t>
    </r>
  </si>
  <si>
    <r>
      <t>New Zealand operations</t>
    </r>
    <r>
      <rPr>
        <b/>
        <vertAlign val="superscript"/>
        <sz val="11"/>
        <rFont val="Calibri"/>
        <family val="2"/>
        <scheme val="minor"/>
      </rPr>
      <t>4,5,9</t>
    </r>
  </si>
  <si>
    <r>
      <t>India operations</t>
    </r>
    <r>
      <rPr>
        <b/>
        <vertAlign val="superscript"/>
        <sz val="11"/>
        <rFont val="Calibri"/>
        <family val="2"/>
        <scheme val="minor"/>
      </rPr>
      <t>6,10</t>
    </r>
  </si>
  <si>
    <t>Selected Scope 3 operational emissions - GHG Protocol category</t>
  </si>
  <si>
    <t xml:space="preserve">To provide transparency for all our stakeholders, we measure and report on a range of environmental, social and governance metrics. All metrics capture data of the wholly owned and operated entities of the Group, associates and joint ventures unless otherwise stated. PwC has provided assurance on our metrics for the year ended 30 June 2025 (pages 94–99 and pages 167-169 of the 2025 Annual Report) unless otherwise indicated. The PwC Assurance Report is available on pages 430–437 of the 2025 Annual Report.
</t>
  </si>
  <si>
    <r>
      <t>kgCO</t>
    </r>
    <r>
      <rPr>
        <vertAlign val="subscript"/>
        <sz val="9"/>
        <color theme="1"/>
        <rFont val="Arial"/>
        <family val="2"/>
      </rPr>
      <t>2</t>
    </r>
    <r>
      <rPr>
        <sz val="9"/>
        <color theme="1"/>
        <rFont val="Arial"/>
        <family val="2"/>
      </rPr>
      <t>/MWh</t>
    </r>
  </si>
  <si>
    <r>
      <t>New and incremental financing since 1 July 2020</t>
    </r>
    <r>
      <rPr>
        <vertAlign val="superscript"/>
        <sz val="9"/>
        <rFont val="Arial"/>
        <family val="2"/>
      </rPr>
      <t>3</t>
    </r>
  </si>
  <si>
    <r>
      <t>No new or incremental funding included for FY25</t>
    </r>
    <r>
      <rPr>
        <vertAlign val="superscript"/>
        <sz val="8"/>
        <rFont val="Arial"/>
        <family val="2"/>
      </rPr>
      <t>5</t>
    </r>
  </si>
  <si>
    <t>1 Included in the scope of PwC's limited assurance engagement on selected Sustainability Funding and sector-level performance metrics for the Group's 2025 Annual Report.</t>
  </si>
  <si>
    <r>
      <t>Other overseas</t>
    </r>
    <r>
      <rPr>
        <b/>
        <vertAlign val="superscript"/>
        <sz val="11"/>
        <rFont val="Calibri"/>
        <family val="2"/>
      </rPr>
      <t>11,16,19</t>
    </r>
  </si>
  <si>
    <r>
      <rPr>
        <sz val="9"/>
        <rFont val="Arial"/>
        <family val="2"/>
      </rPr>
      <t xml:space="preserve">For </t>
    </r>
    <r>
      <rPr>
        <b/>
        <u/>
        <sz val="9"/>
        <rFont val="Arial"/>
        <family val="2"/>
      </rPr>
      <t>Group mandatory training</t>
    </r>
    <r>
      <rPr>
        <sz val="9"/>
        <rFont val="Arial"/>
        <family val="2"/>
      </rPr>
      <t xml:space="preserve"> metrics, refer to Governance tab</t>
    </r>
    <r>
      <rPr>
        <b/>
        <sz val="9"/>
        <rFont val="Arial"/>
        <family val="2"/>
      </rPr>
      <t>.</t>
    </r>
  </si>
  <si>
    <t>The cumulative funding provided up to 30 June tracked against the Group's SFT. For the full definition, including definitions of each asset category, refer to pages 416-418 of our 2025 Annual Report., climate disclosures. The new and incremental financing for the 12 months ended 30 June 2025 (FY25 contributions) has been included in the scope of PwC's limited assurance engagement on selected Sustainability Funding and Sector-level Glidepath Subject Matter for the Group's 2025 Annual Report.</t>
  </si>
  <si>
    <t>The Group’s target to provide $70 billion of cumulative sustainability funding by 2030. For the full definition, including definitions of each asset category, refer to pages 416-418 of our 2025 Annual Report.</t>
  </si>
  <si>
    <r>
      <t>The release of greenhouse gases into the atmosphere. Greenhouse gases are those covered by the UNFCCC/Kyoto Protocol - currently, carbon dioxide (CO</t>
    </r>
    <r>
      <rPr>
        <vertAlign val="subscript"/>
        <sz val="9"/>
        <color theme="1"/>
        <rFont val="Arial"/>
        <family val="2"/>
      </rPr>
      <t>2</t>
    </r>
    <r>
      <rPr>
        <sz val="9"/>
        <color theme="1"/>
        <rFont val="Arial"/>
        <family val="2"/>
      </rPr>
      <t>), methane (CH</t>
    </r>
    <r>
      <rPr>
        <vertAlign val="subscript"/>
        <sz val="9"/>
        <color theme="1"/>
        <rFont val="Arial"/>
        <family val="2"/>
      </rPr>
      <t>4</t>
    </r>
    <r>
      <rPr>
        <sz val="9"/>
        <color theme="1"/>
        <rFont val="Arial"/>
        <family val="2"/>
      </rPr>
      <t>), nitrous oxide (N</t>
    </r>
    <r>
      <rPr>
        <vertAlign val="subscript"/>
        <sz val="9"/>
        <color theme="1"/>
        <rFont val="Arial"/>
        <family val="2"/>
      </rPr>
      <t>2</t>
    </r>
    <r>
      <rPr>
        <sz val="9"/>
        <color theme="1"/>
        <rFont val="Arial"/>
        <family val="2"/>
      </rPr>
      <t>O), hydrofluorocarbons (HFCs), perfluorocarbons (PFCs), sulphur hexafluoride (SF</t>
    </r>
    <r>
      <rPr>
        <vertAlign val="subscript"/>
        <sz val="9"/>
        <color theme="1"/>
        <rFont val="Arial"/>
        <family val="2"/>
      </rPr>
      <t>6</t>
    </r>
    <r>
      <rPr>
        <sz val="9"/>
        <color theme="1"/>
        <rFont val="Arial"/>
        <family val="2"/>
      </rPr>
      <t>) and nitrogen trifluoride (NF</t>
    </r>
    <r>
      <rPr>
        <vertAlign val="subscript"/>
        <sz val="9"/>
        <color theme="1"/>
        <rFont val="Arial"/>
        <family val="2"/>
      </rPr>
      <t>3</t>
    </r>
    <r>
      <rPr>
        <sz val="9"/>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</si>
</sst>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8" formatCode="&quot;$&quot;#,##0.00;[Red]\-&quot;$&quot;#,##0.00"/>
    <numFmt numFmtId="43" formatCode="_-* #,##0.00_-;\-* #,##0.00_-;_-* &quot;-&quot;??_-;_-@_-"/>
    <numFmt numFmtId="164" formatCode="_-* #,##0_-;\-* #,##0_-;_-* &quot;-&quot;??_-;_-@_-"/>
    <numFmt numFmtId="165" formatCode="_(#,##0_);\(#,##0\);_(&quot;-&quot;_);@_)"/>
    <numFmt numFmtId="166" formatCode="[$-F800]dddd\,\ mmmm\ dd\,\ yyyy"/>
    <numFmt numFmtId="167" formatCode="dd\ mmm\ yy"/>
    <numFmt numFmtId="168" formatCode="_(#,##0.0_);\(#,##0.0\);_(&quot;-&quot;_);@_)"/>
    <numFmt numFmtId="169" formatCode="0.0"/>
    <numFmt numFmtId="170" formatCode="#,##0.0"/>
    <numFmt numFmtId="171" formatCode="mmm\ yy"/>
    <numFmt numFmtId="172" formatCode="#,##0.0_ ;\-#,##0.0\ "/>
    <numFmt numFmtId="173" formatCode="_-* #,##0.0_-;\-* #,##0.0_-;_-* &quot;-&quot;??_-;_-@_-"/>
    <numFmt numFmtId="174" formatCode="0.0;\ \(0.0\)"/>
    <numFmt numFmtId="175" formatCode="#,##0.0_);\(#,##0.0\)"/>
    <numFmt numFmtId="176" formatCode="0.0%"/>
  </numFmts>
  <fonts count="10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7"/>
      <name val="Arial"/>
      <family val="2"/>
    </font>
    <font>
      <sz val="9"/>
      <name val="Arial"/>
      <family val="2"/>
    </font>
    <font>
      <b/>
      <sz val="9"/>
      <name val="Arial"/>
      <family val="2"/>
    </font>
    <font>
      <sz val="11"/>
      <color indexed="8"/>
      <name val="Calibri"/>
      <family val="2"/>
    </font>
    <font>
      <b/>
      <sz val="9"/>
      <color rgb="FF000000"/>
      <name val="Arial"/>
      <family val="2"/>
    </font>
    <font>
      <vertAlign val="superscript"/>
      <sz val="9"/>
      <name val="Arial"/>
      <family val="2"/>
    </font>
    <font>
      <b/>
      <vertAlign val="superscript"/>
      <sz val="9"/>
      <name val="Arial"/>
      <family val="2"/>
    </font>
    <font>
      <b/>
      <vertAlign val="subscript"/>
      <sz val="9"/>
      <name val="Arial"/>
      <family val="2"/>
    </font>
    <font>
      <sz val="9"/>
      <color theme="1"/>
      <name val="Arial"/>
      <family val="2"/>
    </font>
    <font>
      <i/>
      <sz val="9"/>
      <name val="Arial"/>
      <family val="2"/>
    </font>
    <font>
      <i/>
      <vertAlign val="superscript"/>
      <sz val="9"/>
      <name val="Arial"/>
      <family val="2"/>
    </font>
    <font>
      <b/>
      <sz val="10"/>
      <name val="Arial"/>
      <family val="2"/>
    </font>
    <font>
      <b/>
      <sz val="9"/>
      <color theme="1"/>
      <name val="Arial"/>
      <family val="2"/>
    </font>
    <font>
      <b/>
      <sz val="7"/>
      <name val="Arial"/>
      <family val="2"/>
    </font>
    <font>
      <sz val="11"/>
      <color theme="1"/>
      <name val="Arial"/>
      <family val="2"/>
    </font>
    <font>
      <sz val="10"/>
      <color theme="1"/>
      <name val="Arial"/>
      <family val="2"/>
    </font>
    <font>
      <b/>
      <vertAlign val="superscript"/>
      <sz val="9"/>
      <color theme="1"/>
      <name val="Arial"/>
      <family val="2"/>
    </font>
    <font>
      <sz val="7"/>
      <color theme="1"/>
      <name val="Arial"/>
      <family val="2"/>
    </font>
    <font>
      <sz val="10"/>
      <color rgb="FFFF0000"/>
      <name val="Arial"/>
      <family val="2"/>
    </font>
    <font>
      <b/>
      <sz val="10"/>
      <color rgb="FFFF0000"/>
      <name val="Arial"/>
      <family val="2"/>
    </font>
    <font>
      <sz val="9"/>
      <color rgb="FFFF00FF"/>
      <name val="Arial"/>
      <family val="2"/>
    </font>
    <font>
      <sz val="9"/>
      <color rgb="FF000000"/>
      <name val="Arial"/>
      <family val="2"/>
    </font>
    <font>
      <u/>
      <sz val="11"/>
      <color theme="10"/>
      <name val="Calibri"/>
      <family val="2"/>
      <scheme val="minor"/>
    </font>
    <font>
      <sz val="7"/>
      <color rgb="FFFF00FF"/>
      <name val="Arial"/>
      <family val="2"/>
    </font>
    <font>
      <b/>
      <sz val="10"/>
      <color theme="1"/>
      <name val="Arial"/>
      <family val="2"/>
    </font>
    <font>
      <sz val="12"/>
      <color rgb="FF1F497D"/>
      <name val="Calibri Light"/>
      <family val="2"/>
    </font>
    <font>
      <b/>
      <i/>
      <sz val="9"/>
      <name val="Arial"/>
      <family val="2"/>
    </font>
    <font>
      <b/>
      <i/>
      <vertAlign val="superscript"/>
      <sz val="9"/>
      <name val="Arial"/>
      <family val="2"/>
    </font>
    <font>
      <vertAlign val="superscript"/>
      <sz val="9"/>
      <color theme="1"/>
      <name val="Arial"/>
      <family val="2"/>
    </font>
    <font>
      <sz val="12"/>
      <color theme="1"/>
      <name val="Arial"/>
      <family val="2"/>
    </font>
    <font>
      <vertAlign val="subscript"/>
      <sz val="9"/>
      <color theme="1"/>
      <name val="Arial"/>
      <family val="2"/>
    </font>
    <font>
      <vertAlign val="superscript"/>
      <sz val="9"/>
      <color rgb="FF000000"/>
      <name val="Arial"/>
      <family val="2"/>
    </font>
    <font>
      <sz val="9"/>
      <color rgb="FFFF0000"/>
      <name val="Arial"/>
      <family val="2"/>
    </font>
    <font>
      <b/>
      <sz val="9"/>
      <color rgb="FFFF0000"/>
      <name val="Arial"/>
      <family val="2"/>
    </font>
    <font>
      <sz val="11"/>
      <color rgb="FFFF00FF"/>
      <name val="Calibri"/>
      <family val="2"/>
      <scheme val="minor"/>
    </font>
    <font>
      <sz val="11"/>
      <color rgb="FFFF00FF"/>
      <name val="Arial"/>
      <family val="2"/>
    </font>
    <font>
      <b/>
      <vertAlign val="superscript"/>
      <sz val="9"/>
      <color rgb="FF000000"/>
      <name val="Arial"/>
      <family val="2"/>
    </font>
    <font>
      <i/>
      <sz val="9"/>
      <color rgb="FFFF00FF"/>
      <name val="Arial"/>
      <family val="2"/>
    </font>
    <font>
      <sz val="9"/>
      <color rgb="FFFF00E6"/>
      <name val="Arial"/>
      <family val="2"/>
    </font>
    <font>
      <b/>
      <sz val="11"/>
      <color rgb="FFFF0000"/>
      <name val="Calibri"/>
      <family val="2"/>
      <scheme val="minor"/>
    </font>
    <font>
      <b/>
      <sz val="11"/>
      <color rgb="FF4ABAA7"/>
      <name val="Calibri"/>
      <family val="2"/>
      <scheme val="minor"/>
    </font>
    <font>
      <sz val="11"/>
      <color rgb="FFFF00FF"/>
      <name val="Aptos Narrow"/>
      <family val="2"/>
    </font>
    <font>
      <i/>
      <sz val="9"/>
      <color rgb="FFFF0000"/>
      <name val="Arial"/>
      <family val="2"/>
    </font>
    <font>
      <sz val="11"/>
      <color rgb="FF00B050"/>
      <name val="Calibri"/>
      <family val="2"/>
      <scheme val="minor"/>
    </font>
    <font>
      <sz val="11"/>
      <color rgb="FF0070C0"/>
      <name val="Calibri"/>
      <family val="2"/>
      <scheme val="minor"/>
    </font>
    <font>
      <sz val="11"/>
      <name val="Calibri"/>
      <family val="2"/>
      <scheme val="minor"/>
    </font>
    <font>
      <b/>
      <i/>
      <sz val="9"/>
      <color rgb="FFFF0000"/>
      <name val="Arial"/>
      <family val="2"/>
    </font>
    <font>
      <b/>
      <sz val="11"/>
      <name val="Calibri"/>
      <family val="2"/>
      <scheme val="minor"/>
    </font>
    <font>
      <i/>
      <sz val="11"/>
      <color rgb="FFFF0000"/>
      <name val="Calibri"/>
      <family val="2"/>
      <scheme val="minor"/>
    </font>
    <font>
      <vertAlign val="superscript"/>
      <sz val="8"/>
      <name val="Arial"/>
      <family val="2"/>
    </font>
    <font>
      <sz val="8"/>
      <name val="Arial"/>
      <family val="2"/>
    </font>
    <font>
      <sz val="9"/>
      <color theme="1"/>
      <name val="Calibri"/>
      <family val="2"/>
    </font>
    <font>
      <b/>
      <u/>
      <sz val="11"/>
      <color rgb="FFFF0000"/>
      <name val="Calibri"/>
      <family val="2"/>
      <scheme val="minor"/>
    </font>
    <font>
      <b/>
      <sz val="11"/>
      <color rgb="FFFF0000"/>
      <name val="Aptos"/>
      <family val="2"/>
    </font>
    <font>
      <b/>
      <vertAlign val="superscript"/>
      <sz val="9"/>
      <color theme="0"/>
      <name val="Arial"/>
      <family val="2"/>
    </font>
    <font>
      <b/>
      <sz val="11"/>
      <color rgb="FFFF00FF"/>
      <name val="Calibri"/>
      <family val="2"/>
      <scheme val="minor"/>
    </font>
    <font>
      <b/>
      <sz val="9"/>
      <color rgb="FFFF00FF"/>
      <name val="Arial"/>
      <family val="2"/>
    </font>
    <font>
      <sz val="11"/>
      <name val="Arial"/>
      <family val="2"/>
    </font>
    <font>
      <sz val="14"/>
      <color rgb="FFFF0000"/>
      <name val="Calibri"/>
      <family val="2"/>
      <scheme val="minor"/>
    </font>
    <font>
      <b/>
      <u/>
      <sz val="12"/>
      <color rgb="FFFF0000"/>
      <name val="Calibri"/>
      <family val="2"/>
      <scheme val="minor"/>
    </font>
    <font>
      <b/>
      <sz val="9"/>
      <color theme="1"/>
      <name val="Arial "/>
    </font>
    <font>
      <b/>
      <sz val="16"/>
      <color rgb="FFFF0000"/>
      <name val="Calibri"/>
      <family val="2"/>
      <scheme val="minor"/>
    </font>
    <font>
      <b/>
      <sz val="16"/>
      <color theme="1"/>
      <name val="Calibri"/>
      <family val="2"/>
      <scheme val="minor"/>
    </font>
    <font>
      <b/>
      <sz val="16"/>
      <color theme="1"/>
      <name val="Arial"/>
      <family val="2"/>
    </font>
    <font>
      <b/>
      <sz val="16"/>
      <name val="Calibri"/>
      <family val="2"/>
      <scheme val="minor"/>
    </font>
    <font>
      <i/>
      <sz val="9"/>
      <color theme="1"/>
      <name val="Arial"/>
      <family val="2"/>
    </font>
    <font>
      <i/>
      <vertAlign val="superscript"/>
      <sz val="9"/>
      <color theme="1"/>
      <name val="Arial"/>
      <family val="2"/>
    </font>
    <font>
      <sz val="18"/>
      <color rgb="FFFF0000"/>
      <name val="Calibri"/>
      <family val="2"/>
      <scheme val="minor"/>
    </font>
    <font>
      <sz val="11"/>
      <color rgb="FFFF0000"/>
      <name val="Arial"/>
      <family val="2"/>
    </font>
    <font>
      <i/>
      <sz val="9"/>
      <color rgb="FF000000"/>
      <name val="Arial"/>
      <family val="2"/>
    </font>
    <font>
      <i/>
      <vertAlign val="superscript"/>
      <sz val="9"/>
      <color rgb="FF000000"/>
      <name val="Arial"/>
      <family val="2"/>
    </font>
    <font>
      <i/>
      <sz val="9"/>
      <name val="Arial"/>
      <family val="2"/>
    </font>
    <font>
      <sz val="9"/>
      <name val="Arial"/>
      <family val="2"/>
    </font>
    <font>
      <sz val="9"/>
      <color theme="1"/>
      <name val="Arial"/>
      <family val="2"/>
    </font>
    <font>
      <b/>
      <sz val="9"/>
      <color theme="1"/>
      <name val="Arial"/>
      <family val="2"/>
    </font>
    <font>
      <sz val="7"/>
      <name val="Arial"/>
      <family val="2"/>
    </font>
    <font>
      <b/>
      <sz val="10"/>
      <name val="Arial"/>
      <family val="2"/>
    </font>
    <font>
      <b/>
      <sz val="9"/>
      <name val="Arial"/>
      <family val="2"/>
    </font>
    <font>
      <sz val="9"/>
      <color rgb="FFFF00E6"/>
      <name val="Arial"/>
      <family val="2"/>
    </font>
    <font>
      <sz val="9"/>
      <name val="Times New Roman"/>
      <family val="1"/>
    </font>
    <font>
      <b/>
      <vertAlign val="superscript"/>
      <sz val="11"/>
      <name val="Calibri"/>
      <family val="2"/>
      <scheme val="minor"/>
    </font>
    <font>
      <b/>
      <sz val="11"/>
      <name val="Calibri"/>
      <family val="2"/>
    </font>
    <font>
      <b/>
      <vertAlign val="superscript"/>
      <sz val="11"/>
      <name val="Calibri"/>
      <family val="2"/>
    </font>
    <font>
      <sz val="9"/>
      <name val="Segoe UI"/>
      <family val="2"/>
    </font>
    <font>
      <b/>
      <u/>
      <sz val="9"/>
      <name val="Arial"/>
      <family val="2"/>
    </font>
    <font>
      <b/>
      <sz val="8"/>
      <color theme="1"/>
      <name val="Arial"/>
      <family val="2"/>
    </font>
    <font>
      <b/>
      <sz val="8"/>
      <name val="Arial"/>
      <family val="2"/>
    </font>
    <font>
      <b/>
      <vertAlign val="superscript"/>
      <sz val="8"/>
      <name val="Arial"/>
      <family val="2"/>
    </font>
    <font>
      <b/>
      <vertAlign val="superscript"/>
      <sz val="8"/>
      <color theme="1"/>
      <name val="Arial"/>
      <family val="2"/>
    </font>
    <font>
      <b/>
      <sz val="9"/>
      <color theme="5"/>
      <name val="Arial"/>
      <family val="2"/>
    </font>
    <font>
      <b/>
      <sz val="9"/>
      <color rgb="FF00B0F0"/>
      <name val="Arial"/>
      <family val="2"/>
    </font>
    <font>
      <b/>
      <sz val="9"/>
      <color theme="7"/>
      <name val="Arial"/>
      <family val="2"/>
    </font>
    <font>
      <b/>
      <sz val="12"/>
      <color theme="1"/>
      <name val="Arial"/>
      <family val="2"/>
    </font>
    <font>
      <sz val="8"/>
      <name val="Calibri"/>
      <family val="2"/>
      <scheme val="minor"/>
    </font>
    <font>
      <vertAlign val="superscript"/>
      <sz val="7"/>
      <name val="Arial"/>
      <family val="2"/>
    </font>
    <font>
      <b/>
      <sz val="9"/>
      <name val="Arial"/>
      <family val="2"/>
    </font>
  </fonts>
  <fills count="1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theme="0" tint="-4.9989318521683403E-2"/>
        <bgColor indexed="64"/>
      </patternFill>
    </fill>
    <fill>
      <patternFill patternType="solid">
        <fgColor rgb="FFF8BFA3"/>
      </patternFill>
    </fill>
    <fill>
      <patternFill patternType="solid">
        <fgColor rgb="FFB7DFF5"/>
      </patternFill>
    </fill>
    <fill>
      <patternFill patternType="solid">
        <fgColor rgb="FF4BBDE8"/>
      </patternFill>
    </fill>
    <fill>
      <patternFill patternType="solid">
        <fgColor rgb="FFFBD1BD"/>
      </patternFill>
    </fill>
    <fill>
      <patternFill patternType="solid">
        <fgColor theme="7" tint="0.59999389629810485"/>
        <bgColor indexed="64"/>
      </patternFill>
    </fill>
    <fill>
      <patternFill patternType="solid">
        <fgColor theme="0"/>
        <bgColor rgb="FF000000"/>
      </patternFill>
    </fill>
    <fill>
      <patternFill patternType="solid">
        <fgColor theme="0"/>
        <bgColor theme="1" tint="0.499984740745262"/>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tint="-4.9989318521683403E-2"/>
        <bgColor rgb="FF000000"/>
      </patternFill>
    </fill>
    <fill>
      <patternFill patternType="solid">
        <fgColor rgb="FFEAEAEA"/>
        <bgColor indexed="64"/>
      </patternFill>
    </fill>
    <fill>
      <patternFill patternType="solid">
        <fgColor theme="2"/>
        <bgColor indexed="64"/>
      </patternFill>
    </fill>
  </fills>
  <borders count="51">
    <border>
      <left/>
      <right/>
      <top/>
      <bottom/>
      <diagonal/>
    </border>
    <border>
      <left/>
      <right/>
      <top/>
      <bottom style="medium">
        <color theme="3"/>
      </bottom>
      <diagonal/>
    </border>
    <border>
      <left/>
      <right/>
      <top style="thin">
        <color theme="0" tint="-0.34995574816125979"/>
      </top>
      <bottom/>
      <diagonal/>
    </border>
    <border>
      <left/>
      <right/>
      <top style="thin">
        <color theme="0" tint="-0.14993743705557422"/>
      </top>
      <bottom style="thin">
        <color theme="0" tint="-0.34995574816125979"/>
      </bottom>
      <diagonal/>
    </border>
    <border>
      <left/>
      <right/>
      <top/>
      <bottom style="medium">
        <color rgb="FFFFC000"/>
      </bottom>
      <diagonal/>
    </border>
    <border>
      <left/>
      <right/>
      <top/>
      <bottom style="medium">
        <color rgb="FFEBBD13"/>
      </bottom>
      <diagonal/>
    </border>
    <border>
      <left/>
      <right/>
      <top/>
      <bottom style="thin">
        <color theme="2"/>
      </bottom>
      <diagonal/>
    </border>
    <border>
      <left/>
      <right/>
      <top style="thin">
        <color theme="2"/>
      </top>
      <bottom style="thin">
        <color theme="2"/>
      </bottom>
      <diagonal/>
    </border>
    <border>
      <left/>
      <right/>
      <top/>
      <bottom style="thin">
        <color theme="0" tint="-0.14996795556505021"/>
      </bottom>
      <diagonal/>
    </border>
    <border>
      <left/>
      <right/>
      <top style="thin">
        <color theme="0" tint="-0.14996795556505021"/>
      </top>
      <bottom/>
      <diagonal/>
    </border>
    <border>
      <left/>
      <right/>
      <top/>
      <bottom style="thin">
        <color indexed="64"/>
      </bottom>
      <diagonal/>
    </border>
    <border>
      <left/>
      <right/>
      <top style="medium">
        <color rgb="FFFFC000"/>
      </top>
      <bottom style="thin">
        <color theme="0" tint="-0.14996795556505021"/>
      </bottom>
      <diagonal/>
    </border>
    <border>
      <left/>
      <right/>
      <top style="thin">
        <color theme="2"/>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indexed="64"/>
      </top>
      <bottom style="medium">
        <color indexed="64"/>
      </bottom>
      <diagonal/>
    </border>
    <border>
      <left/>
      <right/>
      <top/>
      <bottom style="medium">
        <color indexed="64"/>
      </bottom>
      <diagonal/>
    </border>
    <border>
      <left/>
      <right/>
      <top/>
      <bottom style="medium">
        <color rgb="FF44546A"/>
      </bottom>
      <diagonal/>
    </border>
    <border>
      <left/>
      <right/>
      <top style="thin">
        <color theme="7"/>
      </top>
      <bottom style="thin">
        <color theme="7"/>
      </bottom>
      <diagonal/>
    </border>
    <border>
      <left/>
      <right/>
      <top/>
      <bottom style="thin">
        <color theme="0" tint="-0.14999847407452621"/>
      </bottom>
      <diagonal/>
    </border>
    <border>
      <left/>
      <right/>
      <top style="thin">
        <color theme="0" tint="-0.14999847407452621"/>
      </top>
      <bottom/>
      <diagonal/>
    </border>
    <border>
      <left style="thin">
        <color rgb="FFFFFFFF"/>
      </left>
      <right style="thin">
        <color rgb="FFFFFFFF"/>
      </right>
      <top/>
      <bottom/>
      <diagonal/>
    </border>
    <border>
      <left style="thin">
        <color rgb="FFFFFFFF"/>
      </left>
      <right/>
      <top/>
      <bottom/>
      <diagonal/>
    </border>
    <border>
      <left/>
      <right/>
      <top style="thin">
        <color rgb="FFDADADA"/>
      </top>
      <bottom style="thin">
        <color rgb="FFDADADA"/>
      </bottom>
      <diagonal/>
    </border>
    <border>
      <left/>
      <right/>
      <top style="thin">
        <color rgb="FFDADADA"/>
      </top>
      <bottom style="thin">
        <color rgb="FF000000"/>
      </bottom>
      <diagonal/>
    </border>
    <border>
      <left/>
      <right/>
      <top style="thin">
        <color rgb="FFDADADA"/>
      </top>
      <bottom style="thin">
        <color rgb="FF565656"/>
      </bottom>
      <diagonal/>
    </border>
    <border>
      <left/>
      <right/>
      <top/>
      <bottom style="thin">
        <color theme="0" tint="-0.499984740745262"/>
      </bottom>
      <diagonal/>
    </border>
    <border>
      <left/>
      <right/>
      <top style="thin">
        <color theme="0" tint="-0.499984740745262"/>
      </top>
      <bottom style="thin">
        <color indexed="64"/>
      </bottom>
      <diagonal/>
    </border>
    <border>
      <left/>
      <right/>
      <top style="thin">
        <color indexed="64"/>
      </top>
      <bottom style="medium">
        <color theme="3"/>
      </bottom>
      <diagonal/>
    </border>
    <border>
      <left/>
      <right/>
      <top style="thin">
        <color indexed="64"/>
      </top>
      <bottom style="medium">
        <color rgb="FF000000"/>
      </bottom>
      <diagonal/>
    </border>
    <border>
      <left/>
      <right/>
      <top/>
      <bottom style="medium">
        <color rgb="FF000000"/>
      </bottom>
      <diagonal/>
    </border>
    <border>
      <left/>
      <right/>
      <top style="medium">
        <color rgb="FFFFC000"/>
      </top>
      <bottom/>
      <diagonal/>
    </border>
    <border>
      <left/>
      <right/>
      <top style="medium">
        <color rgb="FFFFC000"/>
      </top>
      <bottom style="medium">
        <color indexed="64"/>
      </bottom>
      <diagonal/>
    </border>
    <border>
      <left/>
      <right/>
      <top style="thin">
        <color rgb="FFFFC000"/>
      </top>
      <bottom style="thin">
        <color rgb="FFFFC000"/>
      </bottom>
      <diagonal/>
    </border>
    <border>
      <left/>
      <right/>
      <top style="thin">
        <color indexed="64"/>
      </top>
      <bottom/>
      <diagonal/>
    </border>
    <border>
      <left/>
      <right/>
      <top style="thin">
        <color indexed="64"/>
      </top>
      <bottom style="thin">
        <color indexed="64"/>
      </bottom>
      <diagonal/>
    </border>
    <border>
      <left/>
      <right/>
      <top style="medium">
        <color theme="3"/>
      </top>
      <bottom style="double">
        <color indexed="64"/>
      </bottom>
      <diagonal/>
    </border>
    <border>
      <left/>
      <right/>
      <top style="thin">
        <color theme="0" tint="-0.14996795556505021"/>
      </top>
      <bottom style="thin">
        <color theme="0" tint="-0.14996795556505021"/>
      </bottom>
      <diagonal/>
    </border>
    <border>
      <left/>
      <right/>
      <top style="thin">
        <color theme="0" tint="-0.14996795556505021"/>
      </top>
      <bottom style="thin">
        <color indexed="64"/>
      </bottom>
      <diagonal/>
    </border>
    <border>
      <left/>
      <right/>
      <top/>
      <bottom style="thin">
        <color rgb="FFD9D9D9"/>
      </bottom>
      <diagonal/>
    </border>
    <border>
      <left/>
      <right/>
      <top/>
      <bottom style="thin">
        <color rgb="FFE7E6E6"/>
      </bottom>
      <diagonal/>
    </border>
    <border>
      <left/>
      <right/>
      <top/>
      <bottom style="medium">
        <color theme="1"/>
      </bottom>
      <diagonal/>
    </border>
    <border>
      <left/>
      <right/>
      <top/>
      <bottom style="thin">
        <color theme="0" tint="-4.9989318521683403E-2"/>
      </bottom>
      <diagonal/>
    </border>
    <border>
      <left/>
      <right/>
      <top/>
      <bottom style="thin">
        <color theme="2" tint="-9.9948118533890809E-2"/>
      </bottom>
      <diagonal/>
    </border>
    <border>
      <left/>
      <right/>
      <top style="medium">
        <color rgb="FFFFC000"/>
      </top>
      <bottom style="thin">
        <color theme="2" tint="-9.9978637043366805E-2"/>
      </bottom>
      <diagonal/>
    </border>
    <border>
      <left/>
      <right/>
      <top/>
      <bottom style="thin">
        <color theme="2" tint="-9.9978637043366805E-2"/>
      </bottom>
      <diagonal/>
    </border>
    <border>
      <left/>
      <right/>
      <top style="thin">
        <color rgb="FFDADADA"/>
      </top>
      <bottom style="thin">
        <color indexed="64"/>
      </bottom>
      <diagonal/>
    </border>
    <border>
      <left/>
      <right/>
      <top style="medium">
        <color rgb="FFFFC000"/>
      </top>
      <bottom style="thin">
        <color theme="2"/>
      </bottom>
      <diagonal/>
    </border>
    <border>
      <left/>
      <right/>
      <top/>
      <bottom style="thin">
        <color theme="1"/>
      </bottom>
      <diagonal/>
    </border>
    <border>
      <left/>
      <right/>
      <top style="thin">
        <color theme="0" tint="-0.14999847407452621"/>
      </top>
      <bottom style="thin">
        <color theme="1"/>
      </bottom>
      <diagonal/>
    </border>
    <border>
      <left/>
      <right/>
      <top style="thin">
        <color theme="2"/>
      </top>
      <bottom style="thin">
        <color theme="1"/>
      </bottom>
      <diagonal/>
    </border>
  </borders>
  <cellStyleXfs count="11">
    <xf numFmtId="0" fontId="0" fillId="0" borderId="0"/>
    <xf numFmtId="43" fontId="1" fillId="0" borderId="0" applyFont="0" applyFill="0" applyBorder="0" applyAlignment="0" applyProtection="0"/>
    <xf numFmtId="0" fontId="4" fillId="0" borderId="0"/>
    <xf numFmtId="43" fontId="8" fillId="0" borderId="0" applyFont="0" applyFill="0" applyBorder="0" applyAlignment="0" applyProtection="0"/>
    <xf numFmtId="0" fontId="27" fillId="0" borderId="0" applyNumberFormat="0" applyFill="0" applyBorder="0" applyAlignment="0" applyProtection="0"/>
    <xf numFmtId="43" fontId="1" fillId="0" borderId="0" applyNumberFormat="0" applyFont="0" applyFill="0" applyBorder="0" applyAlignment="0" applyProtection="0"/>
    <xf numFmtId="9" fontId="1" fillId="0" borderId="0" applyFont="0" applyFill="0" applyBorder="0" applyAlignment="0" applyProtection="0"/>
    <xf numFmtId="43" fontId="8" fillId="0" borderId="0" applyFont="0" applyFill="0" applyBorder="0" applyAlignment="0" applyProtection="0"/>
    <xf numFmtId="43" fontId="1" fillId="0" borderId="0" applyNumberFormat="0" applyFont="0" applyFill="0" applyBorder="0" applyAlignment="0" applyProtection="0"/>
    <xf numFmtId="43" fontId="1" fillId="0" borderId="0" applyFont="0" applyFill="0" applyBorder="0" applyAlignment="0" applyProtection="0"/>
    <xf numFmtId="43" fontId="1" fillId="0" borderId="0" applyNumberFormat="0" applyFont="0" applyFill="0" applyBorder="0" applyAlignment="0" applyProtection="0"/>
  </cellStyleXfs>
  <cellXfs count="964">
    <xf numFmtId="0" fontId="0" fillId="0" borderId="0" xfId="0"/>
    <xf numFmtId="0" fontId="5" fillId="0" borderId="0" xfId="2" applyFont="1" applyAlignment="1">
      <alignment vertical="center" wrapText="1"/>
    </xf>
    <xf numFmtId="0" fontId="5" fillId="0" borderId="0" xfId="2" applyFont="1" applyAlignment="1">
      <alignment vertical="center"/>
    </xf>
    <xf numFmtId="0" fontId="6" fillId="2" borderId="1" xfId="2" applyFont="1" applyFill="1" applyBorder="1" applyAlignment="1">
      <alignment horizontal="left" vertical="center" wrapText="1"/>
    </xf>
    <xf numFmtId="0" fontId="7" fillId="2" borderId="3" xfId="2" applyFont="1" applyFill="1" applyBorder="1" applyAlignment="1">
      <alignment horizontal="left" vertical="center" wrapText="1"/>
    </xf>
    <xf numFmtId="0" fontId="7" fillId="2" borderId="0" xfId="2" applyFont="1" applyFill="1" applyAlignment="1">
      <alignment horizontal="left" vertical="center" wrapText="1"/>
    </xf>
    <xf numFmtId="167" fontId="6" fillId="2" borderId="4" xfId="3" quotePrefix="1" applyNumberFormat="1" applyFont="1" applyFill="1" applyBorder="1" applyAlignment="1">
      <alignment horizontal="right"/>
    </xf>
    <xf numFmtId="167" fontId="7" fillId="2" borderId="4" xfId="3" quotePrefix="1" applyNumberFormat="1" applyFont="1" applyFill="1" applyBorder="1" applyAlignment="1">
      <alignment horizontal="left"/>
    </xf>
    <xf numFmtId="0" fontId="5" fillId="2" borderId="0" xfId="2" applyFont="1" applyFill="1" applyAlignment="1">
      <alignment horizontal="left" vertical="center" wrapText="1"/>
    </xf>
    <xf numFmtId="0" fontId="7" fillId="0" borderId="0" xfId="0" applyFont="1" applyAlignment="1">
      <alignment horizontal="left" vertical="center" wrapText="1"/>
    </xf>
    <xf numFmtId="0" fontId="6" fillId="2" borderId="1" xfId="2" applyFont="1" applyFill="1" applyBorder="1" applyAlignment="1">
      <alignment horizontal="right" vertical="center" wrapText="1"/>
    </xf>
    <xf numFmtId="0" fontId="6" fillId="0" borderId="0" xfId="0" applyFont="1" applyAlignment="1">
      <alignment vertical="center" wrapText="1"/>
    </xf>
    <xf numFmtId="0" fontId="6" fillId="0" borderId="0" xfId="2" applyFont="1" applyAlignment="1">
      <alignment horizontal="left" vertical="center" wrapText="1"/>
    </xf>
    <xf numFmtId="0" fontId="5" fillId="2" borderId="0" xfId="2" applyFont="1" applyFill="1" applyAlignment="1">
      <alignment vertical="center"/>
    </xf>
    <xf numFmtId="167" fontId="7" fillId="4" borderId="4" xfId="3" quotePrefix="1" applyNumberFormat="1" applyFont="1" applyFill="1" applyBorder="1" applyAlignment="1">
      <alignment horizontal="left"/>
    </xf>
    <xf numFmtId="167" fontId="7" fillId="4" borderId="4" xfId="3" quotePrefix="1" applyNumberFormat="1" applyFont="1" applyFill="1" applyBorder="1" applyAlignment="1">
      <alignment horizontal="right"/>
    </xf>
    <xf numFmtId="167" fontId="6" fillId="4" borderId="4" xfId="3" quotePrefix="1" applyNumberFormat="1" applyFont="1" applyFill="1" applyBorder="1" applyAlignment="1">
      <alignment horizontal="right"/>
    </xf>
    <xf numFmtId="0" fontId="6" fillId="2" borderId="8" xfId="2" quotePrefix="1" applyFont="1" applyFill="1" applyBorder="1" applyAlignment="1">
      <alignment horizontal="left" vertical="center" wrapText="1"/>
    </xf>
    <xf numFmtId="171" fontId="6" fillId="4" borderId="4" xfId="3" quotePrefix="1" applyNumberFormat="1" applyFont="1" applyFill="1" applyBorder="1" applyAlignment="1">
      <alignment horizontal="right"/>
    </xf>
    <xf numFmtId="0" fontId="13" fillId="0" borderId="0" xfId="0" applyFont="1" applyAlignment="1">
      <alignment horizontal="right" vertical="center"/>
    </xf>
    <xf numFmtId="0" fontId="14" fillId="0" borderId="0" xfId="2" applyFont="1" applyAlignment="1">
      <alignment horizontal="left" vertical="center" wrapText="1" indent="1"/>
    </xf>
    <xf numFmtId="0" fontId="5" fillId="0" borderId="0" xfId="2" applyFont="1" applyAlignment="1">
      <alignment horizontal="left" vertical="center" wrapText="1"/>
    </xf>
    <xf numFmtId="0" fontId="14" fillId="2" borderId="8" xfId="2" quotePrefix="1" applyFont="1" applyFill="1" applyBorder="1" applyAlignment="1">
      <alignment horizontal="left" vertical="center" wrapText="1" indent="1"/>
    </xf>
    <xf numFmtId="0" fontId="19" fillId="0" borderId="0" xfId="0" applyFont="1"/>
    <xf numFmtId="0" fontId="13" fillId="0" borderId="0" xfId="0" applyFont="1"/>
    <xf numFmtId="2" fontId="18" fillId="2" borderId="0" xfId="0" applyNumberFormat="1" applyFont="1" applyFill="1" applyAlignment="1">
      <alignment horizontal="right" vertical="center"/>
    </xf>
    <xf numFmtId="168" fontId="18" fillId="2" borderId="0" xfId="0" applyNumberFormat="1" applyFont="1" applyFill="1" applyAlignment="1">
      <alignment horizontal="right" vertical="center"/>
    </xf>
    <xf numFmtId="0" fontId="5" fillId="0" borderId="0" xfId="2" quotePrefix="1" applyFont="1" applyAlignment="1">
      <alignment horizontal="left" vertical="center" wrapText="1"/>
    </xf>
    <xf numFmtId="0" fontId="14" fillId="0" borderId="0" xfId="0" applyFont="1" applyAlignment="1">
      <alignment horizontal="left" vertical="center" indent="1"/>
    </xf>
    <xf numFmtId="0" fontId="14" fillId="0" borderId="0" xfId="0" quotePrefix="1" applyFont="1" applyAlignment="1">
      <alignment horizontal="left" vertical="center" wrapText="1" indent="1"/>
    </xf>
    <xf numFmtId="168" fontId="13" fillId="0" borderId="0" xfId="0" applyNumberFormat="1" applyFont="1" applyAlignment="1">
      <alignment horizontal="right" vertical="center"/>
    </xf>
    <xf numFmtId="0" fontId="14" fillId="0" borderId="1" xfId="0" quotePrefix="1" applyFont="1" applyBorder="1" applyAlignment="1">
      <alignment horizontal="left" vertical="center" indent="1"/>
    </xf>
    <xf numFmtId="0" fontId="24" fillId="2" borderId="0" xfId="0" applyFont="1" applyFill="1" applyAlignment="1">
      <alignment horizontal="left" vertical="center" wrapText="1"/>
    </xf>
    <xf numFmtId="0" fontId="7" fillId="2" borderId="0" xfId="0" applyFont="1" applyFill="1" applyAlignment="1">
      <alignment horizontal="left" vertical="center"/>
    </xf>
    <xf numFmtId="167" fontId="6" fillId="4" borderId="0" xfId="3" quotePrefix="1" applyNumberFormat="1" applyFont="1" applyFill="1" applyBorder="1" applyAlignment="1">
      <alignment horizontal="right"/>
    </xf>
    <xf numFmtId="167" fontId="7" fillId="0" borderId="4" xfId="3" quotePrefix="1" applyNumberFormat="1" applyFont="1" applyFill="1" applyBorder="1" applyAlignment="1">
      <alignment horizontal="left"/>
    </xf>
    <xf numFmtId="0" fontId="4" fillId="0" borderId="0" xfId="0" applyFont="1" applyAlignment="1">
      <alignment horizontal="left" vertical="center"/>
    </xf>
    <xf numFmtId="165" fontId="22" fillId="0" borderId="0" xfId="0" applyNumberFormat="1" applyFont="1" applyAlignment="1">
      <alignment horizontal="right" vertical="center"/>
    </xf>
    <xf numFmtId="0" fontId="7" fillId="0" borderId="0" xfId="0" quotePrefix="1" applyFont="1" applyAlignment="1">
      <alignment horizontal="left" vertical="center"/>
    </xf>
    <xf numFmtId="0" fontId="14" fillId="0" borderId="0" xfId="0" quotePrefix="1" applyFont="1" applyAlignment="1">
      <alignment horizontal="left" vertical="center" indent="1"/>
    </xf>
    <xf numFmtId="0" fontId="5" fillId="0" borderId="0" xfId="0" applyFont="1" applyAlignment="1">
      <alignment vertical="center"/>
    </xf>
    <xf numFmtId="0" fontId="14" fillId="0" borderId="0" xfId="2" quotePrefix="1" applyFont="1" applyAlignment="1">
      <alignment horizontal="left" vertical="center" wrapText="1" indent="1"/>
    </xf>
    <xf numFmtId="0" fontId="6" fillId="0" borderId="0" xfId="0" quotePrefix="1" applyFont="1" applyAlignment="1">
      <alignment horizontal="left" vertical="center"/>
    </xf>
    <xf numFmtId="0" fontId="0" fillId="0" borderId="0" xfId="0" applyAlignment="1">
      <alignment horizontal="right"/>
    </xf>
    <xf numFmtId="0" fontId="2" fillId="0" borderId="0" xfId="0" applyFont="1"/>
    <xf numFmtId="0" fontId="2" fillId="0" borderId="0" xfId="0" applyFont="1" applyAlignment="1">
      <alignment horizontal="right"/>
    </xf>
    <xf numFmtId="167" fontId="7" fillId="4" borderId="4" xfId="3" quotePrefix="1" applyNumberFormat="1" applyFont="1" applyFill="1" applyBorder="1" applyAlignment="1">
      <alignment horizontal="right" indent="1"/>
    </xf>
    <xf numFmtId="167" fontId="7" fillId="4" borderId="4" xfId="3" quotePrefix="1" applyNumberFormat="1" applyFont="1" applyFill="1" applyBorder="1" applyAlignment="1">
      <alignment horizontal="right" vertical="center" indent="1"/>
    </xf>
    <xf numFmtId="0" fontId="6" fillId="0" borderId="0" xfId="0" applyFont="1" applyAlignment="1">
      <alignment horizontal="right" vertical="center" indent="1"/>
    </xf>
    <xf numFmtId="0" fontId="6" fillId="0" borderId="0" xfId="0" quotePrefix="1" applyFont="1" applyAlignment="1">
      <alignment horizontal="right" vertical="center" wrapText="1" indent="1"/>
    </xf>
    <xf numFmtId="0" fontId="14" fillId="2" borderId="8" xfId="2" quotePrefix="1" applyFont="1" applyFill="1" applyBorder="1" applyAlignment="1">
      <alignment horizontal="right" vertical="center" wrapText="1" indent="1"/>
    </xf>
    <xf numFmtId="0" fontId="23" fillId="2" borderId="0" xfId="0" applyFont="1" applyFill="1" applyAlignment="1">
      <alignment horizontal="right" vertical="center" wrapText="1" indent="1"/>
    </xf>
    <xf numFmtId="0" fontId="7" fillId="2" borderId="0" xfId="0" applyFont="1" applyFill="1" applyAlignment="1">
      <alignment horizontal="right" vertical="center" indent="1"/>
    </xf>
    <xf numFmtId="0" fontId="7" fillId="2" borderId="0" xfId="2" applyFont="1" applyFill="1" applyAlignment="1">
      <alignment horizontal="right" vertical="center" wrapText="1" indent="1"/>
    </xf>
    <xf numFmtId="0" fontId="6" fillId="2" borderId="0" xfId="2" quotePrefix="1" applyFont="1" applyFill="1" applyAlignment="1">
      <alignment horizontal="right" vertical="center" wrapText="1" indent="1"/>
    </xf>
    <xf numFmtId="0" fontId="4" fillId="0" borderId="0" xfId="0" applyFont="1" applyAlignment="1">
      <alignment horizontal="right" vertical="center" indent="1"/>
    </xf>
    <xf numFmtId="0" fontId="14" fillId="0" borderId="0" xfId="0" quotePrefix="1" applyFont="1" applyAlignment="1">
      <alignment horizontal="right" vertical="center" indent="2"/>
    </xf>
    <xf numFmtId="0" fontId="19" fillId="0" borderId="0" xfId="0" applyFont="1" applyAlignment="1">
      <alignment horizontal="right" indent="1"/>
    </xf>
    <xf numFmtId="0" fontId="0" fillId="0" borderId="0" xfId="0" applyAlignment="1">
      <alignment horizontal="right" indent="1"/>
    </xf>
    <xf numFmtId="0" fontId="6" fillId="2" borderId="0" xfId="2" applyFont="1" applyFill="1" applyAlignment="1">
      <alignment horizontal="right" vertical="center" wrapText="1" indent="1"/>
    </xf>
    <xf numFmtId="167" fontId="7" fillId="2" borderId="4" xfId="3" quotePrefix="1" applyNumberFormat="1" applyFont="1" applyFill="1" applyBorder="1" applyAlignment="1">
      <alignment horizontal="right" indent="1"/>
    </xf>
    <xf numFmtId="0" fontId="7" fillId="2" borderId="3" xfId="2" applyFont="1" applyFill="1" applyBorder="1" applyAlignment="1">
      <alignment horizontal="right" vertical="center" wrapText="1" indent="1"/>
    </xf>
    <xf numFmtId="166" fontId="6" fillId="2" borderId="2" xfId="0" applyNumberFormat="1" applyFont="1" applyFill="1" applyBorder="1" applyAlignment="1">
      <alignment horizontal="right" vertical="center" wrapText="1" indent="1"/>
    </xf>
    <xf numFmtId="0" fontId="6" fillId="2" borderId="1" xfId="2" applyFont="1" applyFill="1" applyBorder="1" applyAlignment="1">
      <alignment horizontal="right" vertical="center" wrapText="1" indent="1"/>
    </xf>
    <xf numFmtId="0" fontId="6" fillId="0" borderId="0" xfId="2" applyFont="1" applyAlignment="1">
      <alignment horizontal="right" vertical="center" wrapText="1" indent="1"/>
    </xf>
    <xf numFmtId="0" fontId="13" fillId="0" borderId="0" xfId="0" applyFont="1" applyAlignment="1">
      <alignment horizontal="right" indent="1"/>
    </xf>
    <xf numFmtId="0" fontId="5" fillId="0" borderId="0" xfId="2" applyFont="1" applyAlignment="1">
      <alignment horizontal="right" vertical="center" wrapText="1" indent="1"/>
    </xf>
    <xf numFmtId="0" fontId="5" fillId="0" borderId="0" xfId="2" quotePrefix="1" applyFont="1" applyAlignment="1">
      <alignment horizontal="right" vertical="center" wrapText="1" indent="1"/>
    </xf>
    <xf numFmtId="167" fontId="6" fillId="4" borderId="0" xfId="3" quotePrefix="1" applyNumberFormat="1" applyFont="1" applyFill="1" applyBorder="1" applyAlignment="1">
      <alignment horizontal="right" indent="1"/>
    </xf>
    <xf numFmtId="165" fontId="6" fillId="0" borderId="0" xfId="0" applyNumberFormat="1" applyFont="1" applyAlignment="1">
      <alignment horizontal="right" vertical="center" indent="1"/>
    </xf>
    <xf numFmtId="0" fontId="2" fillId="0" borderId="0" xfId="0" applyFont="1" applyAlignment="1">
      <alignment horizontal="right" indent="1"/>
    </xf>
    <xf numFmtId="165" fontId="13" fillId="0" borderId="1" xfId="0" applyNumberFormat="1" applyFont="1" applyBorder="1" applyAlignment="1">
      <alignment horizontal="right" vertical="center" indent="1"/>
    </xf>
    <xf numFmtId="0" fontId="13" fillId="0" borderId="0" xfId="0" applyFont="1" applyAlignment="1">
      <alignment wrapText="1"/>
    </xf>
    <xf numFmtId="0" fontId="6" fillId="2" borderId="0" xfId="2" quotePrefix="1" applyFont="1" applyFill="1" applyAlignment="1">
      <alignment horizontal="left" vertical="center"/>
    </xf>
    <xf numFmtId="0" fontId="6" fillId="0" borderId="0" xfId="2" applyFont="1" applyAlignment="1">
      <alignment horizontal="left" vertical="center"/>
    </xf>
    <xf numFmtId="0" fontId="6" fillId="2" borderId="1" xfId="2" applyFont="1" applyFill="1" applyBorder="1" applyAlignment="1">
      <alignment horizontal="left" vertical="center"/>
    </xf>
    <xf numFmtId="0" fontId="6" fillId="2" borderId="0" xfId="2" applyFont="1" applyFill="1" applyAlignment="1">
      <alignment horizontal="left" vertical="center"/>
    </xf>
    <xf numFmtId="0" fontId="27" fillId="0" borderId="0" xfId="4"/>
    <xf numFmtId="0" fontId="6" fillId="0" borderId="0" xfId="0" applyFont="1" applyAlignment="1">
      <alignment horizontal="left" vertical="center"/>
    </xf>
    <xf numFmtId="0" fontId="6" fillId="0" borderId="1" xfId="0" quotePrefix="1" applyFont="1" applyBorder="1" applyAlignment="1">
      <alignment horizontal="right" vertical="center" indent="1"/>
    </xf>
    <xf numFmtId="167" fontId="6" fillId="0" borderId="4" xfId="5" quotePrefix="1" applyNumberFormat="1" applyFont="1" applyFill="1" applyBorder="1" applyAlignment="1">
      <alignment horizontal="right"/>
    </xf>
    <xf numFmtId="167" fontId="6" fillId="0" borderId="4" xfId="3" quotePrefix="1" applyNumberFormat="1" applyFont="1" applyFill="1" applyBorder="1" applyAlignment="1">
      <alignment horizontal="right"/>
    </xf>
    <xf numFmtId="0" fontId="7" fillId="0" borderId="0" xfId="2" applyFont="1" applyAlignment="1">
      <alignment horizontal="right" vertical="center" wrapText="1" indent="1"/>
    </xf>
    <xf numFmtId="164" fontId="6" fillId="0" borderId="0" xfId="5" applyNumberFormat="1" applyFont="1" applyFill="1" applyBorder="1" applyAlignment="1">
      <alignment horizontal="right" vertical="center" wrapText="1"/>
    </xf>
    <xf numFmtId="0" fontId="5" fillId="0" borderId="0" xfId="2" applyFont="1" applyAlignment="1">
      <alignment horizontal="left" vertical="center"/>
    </xf>
    <xf numFmtId="0" fontId="7" fillId="0" borderId="0" xfId="0" applyFont="1" applyAlignment="1">
      <alignment vertical="center"/>
    </xf>
    <xf numFmtId="0" fontId="30" fillId="0" borderId="0" xfId="0" applyFont="1"/>
    <xf numFmtId="0" fontId="0" fillId="0" borderId="0" xfId="0" applyAlignment="1">
      <alignment wrapText="1"/>
    </xf>
    <xf numFmtId="164" fontId="6" fillId="0" borderId="1" xfId="5" applyNumberFormat="1" applyFont="1" applyFill="1" applyBorder="1" applyAlignment="1">
      <alignment horizontal="right" vertical="center" wrapText="1"/>
    </xf>
    <xf numFmtId="0" fontId="14" fillId="0" borderId="0" xfId="0" applyFont="1" applyAlignment="1">
      <alignment horizontal="left" vertical="center" wrapText="1" indent="1"/>
    </xf>
    <xf numFmtId="0" fontId="14" fillId="0" borderId="13" xfId="0" applyFont="1" applyBorder="1" applyAlignment="1">
      <alignment horizontal="left" vertical="center" indent="1"/>
    </xf>
    <xf numFmtId="167" fontId="6" fillId="2" borderId="0" xfId="3" quotePrefix="1" applyNumberFormat="1" applyFont="1" applyFill="1" applyBorder="1" applyAlignment="1">
      <alignment horizontal="right" vertical="center" wrapText="1"/>
    </xf>
    <xf numFmtId="0" fontId="14" fillId="2" borderId="0" xfId="2" applyFont="1" applyFill="1" applyAlignment="1">
      <alignment horizontal="left" vertical="center" wrapText="1" indent="1"/>
    </xf>
    <xf numFmtId="165" fontId="6" fillId="2" borderId="0" xfId="0" applyNumberFormat="1" applyFont="1" applyFill="1" applyAlignment="1">
      <alignment horizontal="right" vertical="center" wrapText="1"/>
    </xf>
    <xf numFmtId="164" fontId="6" fillId="0" borderId="3" xfId="5" applyNumberFormat="1" applyFont="1" applyFill="1" applyBorder="1" applyAlignment="1">
      <alignment horizontal="right" vertical="center" wrapText="1"/>
    </xf>
    <xf numFmtId="165" fontId="6" fillId="2" borderId="3" xfId="0" applyNumberFormat="1" applyFont="1" applyFill="1" applyBorder="1" applyAlignment="1">
      <alignment horizontal="right" vertical="center" wrapText="1"/>
    </xf>
    <xf numFmtId="165" fontId="6" fillId="0" borderId="2" xfId="0" applyNumberFormat="1" applyFont="1" applyBorder="1" applyAlignment="1">
      <alignment horizontal="right" vertical="center" wrapText="1"/>
    </xf>
    <xf numFmtId="167" fontId="7" fillId="4" borderId="4" xfId="3" quotePrefix="1" applyNumberFormat="1" applyFont="1" applyFill="1" applyBorder="1" applyAlignment="1">
      <alignment horizontal="right" vertical="center"/>
    </xf>
    <xf numFmtId="167" fontId="6" fillId="4" borderId="4" xfId="3" quotePrefix="1" applyNumberFormat="1" applyFont="1" applyFill="1" applyBorder="1" applyAlignment="1">
      <alignment horizontal="right" vertical="center"/>
    </xf>
    <xf numFmtId="0" fontId="6" fillId="2" borderId="0" xfId="2" applyFont="1" applyFill="1" applyAlignment="1">
      <alignment horizontal="right" vertical="center" wrapText="1"/>
    </xf>
    <xf numFmtId="0" fontId="6" fillId="2" borderId="8" xfId="2" quotePrefix="1" applyFont="1" applyFill="1" applyBorder="1" applyAlignment="1">
      <alignment horizontal="right" vertical="center" wrapText="1"/>
    </xf>
    <xf numFmtId="0" fontId="6" fillId="0" borderId="0" xfId="2" applyFont="1" applyAlignment="1">
      <alignment horizontal="right" vertical="center" wrapText="1"/>
    </xf>
    <xf numFmtId="170" fontId="6" fillId="2" borderId="0" xfId="0" applyNumberFormat="1" applyFont="1" applyFill="1" applyAlignment="1">
      <alignment horizontal="right" vertical="center" wrapText="1"/>
    </xf>
    <xf numFmtId="1" fontId="13" fillId="0" borderId="0" xfId="0" applyNumberFormat="1" applyFont="1" applyAlignment="1">
      <alignment horizontal="right" vertical="center" wrapText="1"/>
    </xf>
    <xf numFmtId="169" fontId="6" fillId="0" borderId="0" xfId="0" applyNumberFormat="1" applyFont="1" applyAlignment="1">
      <alignment horizontal="right" vertical="center" wrapText="1"/>
    </xf>
    <xf numFmtId="169" fontId="13" fillId="0" borderId="0" xfId="0" applyNumberFormat="1" applyFont="1" applyAlignment="1">
      <alignment horizontal="right" vertical="center" wrapText="1"/>
    </xf>
    <xf numFmtId="169" fontId="6" fillId="0" borderId="1" xfId="5" applyNumberFormat="1" applyFont="1" applyFill="1" applyBorder="1" applyAlignment="1">
      <alignment horizontal="right" vertical="center" wrapText="1"/>
    </xf>
    <xf numFmtId="169" fontId="6" fillId="2" borderId="1" xfId="5" applyNumberFormat="1" applyFont="1" applyFill="1" applyBorder="1" applyAlignment="1">
      <alignment horizontal="right" vertical="center" wrapText="1"/>
    </xf>
    <xf numFmtId="169" fontId="13" fillId="2" borderId="0" xfId="0" applyNumberFormat="1" applyFont="1" applyFill="1" applyAlignment="1">
      <alignment horizontal="right" vertical="center" wrapText="1"/>
    </xf>
    <xf numFmtId="169" fontId="13" fillId="0" borderId="11" xfId="0" applyNumberFormat="1" applyFont="1" applyBorder="1" applyAlignment="1">
      <alignment horizontal="right" vertical="center" wrapText="1"/>
    </xf>
    <xf numFmtId="170" fontId="6" fillId="0" borderId="8" xfId="0" applyNumberFormat="1" applyFont="1" applyBorder="1" applyAlignment="1">
      <alignment horizontal="right" vertical="center" wrapText="1"/>
    </xf>
    <xf numFmtId="2" fontId="6" fillId="0" borderId="1" xfId="5" applyNumberFormat="1" applyFont="1" applyFill="1" applyBorder="1" applyAlignment="1">
      <alignment horizontal="right" vertical="center" wrapText="1"/>
    </xf>
    <xf numFmtId="169" fontId="6" fillId="0" borderId="0" xfId="5" applyNumberFormat="1" applyFont="1" applyFill="1" applyBorder="1" applyAlignment="1">
      <alignment horizontal="right" vertical="center"/>
    </xf>
    <xf numFmtId="169" fontId="6" fillId="0" borderId="0" xfId="5" applyNumberFormat="1" applyFont="1" applyFill="1" applyBorder="1" applyAlignment="1">
      <alignment horizontal="right"/>
    </xf>
    <xf numFmtId="167" fontId="7" fillId="0" borderId="4" xfId="3" quotePrefix="1" applyNumberFormat="1" applyFont="1" applyFill="1" applyBorder="1" applyAlignment="1"/>
    <xf numFmtId="167" fontId="6" fillId="0" borderId="4" xfId="3" quotePrefix="1" applyNumberFormat="1" applyFont="1" applyFill="1" applyBorder="1" applyAlignment="1"/>
    <xf numFmtId="169" fontId="13" fillId="0" borderId="0" xfId="0" applyNumberFormat="1" applyFont="1" applyAlignment="1">
      <alignment wrapText="1"/>
    </xf>
    <xf numFmtId="167" fontId="7" fillId="4" borderId="4" xfId="3" quotePrefix="1" applyNumberFormat="1" applyFont="1" applyFill="1" applyBorder="1" applyAlignment="1">
      <alignment horizontal="left" wrapText="1"/>
    </xf>
    <xf numFmtId="167" fontId="7" fillId="4" borderId="4" xfId="3" quotePrefix="1" applyNumberFormat="1" applyFont="1" applyFill="1" applyBorder="1" applyAlignment="1">
      <alignment horizontal="right" wrapText="1"/>
    </xf>
    <xf numFmtId="167" fontId="6" fillId="4" borderId="4" xfId="3" quotePrefix="1" applyNumberFormat="1" applyFont="1" applyFill="1" applyBorder="1" applyAlignment="1">
      <alignment horizontal="right" wrapText="1"/>
    </xf>
    <xf numFmtId="172" fontId="22" fillId="2" borderId="0" xfId="5" applyNumberFormat="1" applyFont="1" applyFill="1" applyBorder="1" applyAlignment="1">
      <alignment horizontal="right" vertical="center"/>
    </xf>
    <xf numFmtId="165" fontId="6" fillId="0" borderId="8" xfId="0" applyNumberFormat="1" applyFont="1" applyBorder="1" applyAlignment="1">
      <alignment horizontal="right" vertical="center" wrapText="1"/>
    </xf>
    <xf numFmtId="164" fontId="6" fillId="0" borderId="1" xfId="5" applyNumberFormat="1" applyFont="1" applyFill="1" applyBorder="1" applyAlignment="1">
      <alignment horizontal="right" wrapText="1"/>
    </xf>
    <xf numFmtId="0" fontId="6" fillId="0" borderId="0" xfId="0" applyFont="1" applyAlignment="1">
      <alignment horizontal="right" vertical="center" wrapText="1"/>
    </xf>
    <xf numFmtId="0" fontId="6" fillId="2" borderId="0" xfId="0" applyFont="1" applyFill="1" applyAlignment="1">
      <alignment horizontal="right" vertical="center" wrapText="1"/>
    </xf>
    <xf numFmtId="3" fontId="6" fillId="2" borderId="1" xfId="0" applyNumberFormat="1" applyFont="1" applyFill="1" applyBorder="1" applyAlignment="1">
      <alignment horizontal="right" vertical="center" wrapText="1"/>
    </xf>
    <xf numFmtId="0" fontId="31" fillId="0" borderId="0" xfId="0" applyFont="1" applyAlignment="1">
      <alignment horizontal="left" vertical="center"/>
    </xf>
    <xf numFmtId="168" fontId="6" fillId="0" borderId="0" xfId="0" applyNumberFormat="1" applyFont="1" applyAlignment="1">
      <alignment horizontal="right" vertical="center" wrapText="1"/>
    </xf>
    <xf numFmtId="168" fontId="6" fillId="0" borderId="0" xfId="5" applyNumberFormat="1" applyFont="1" applyFill="1" applyBorder="1" applyAlignment="1">
      <alignment horizontal="right" vertical="center" wrapText="1"/>
    </xf>
    <xf numFmtId="168" fontId="13" fillId="0" borderId="0" xfId="0" applyNumberFormat="1" applyFont="1" applyAlignment="1">
      <alignment horizontal="right" vertical="center" wrapText="1"/>
    </xf>
    <xf numFmtId="168" fontId="6" fillId="0" borderId="0" xfId="5" quotePrefix="1" applyNumberFormat="1" applyFont="1" applyFill="1" applyBorder="1" applyAlignment="1">
      <alignment horizontal="right" vertical="center" wrapText="1"/>
    </xf>
    <xf numFmtId="168" fontId="6" fillId="0" borderId="16" xfId="0" applyNumberFormat="1" applyFont="1" applyBorder="1" applyAlignment="1">
      <alignment horizontal="right" vertical="center" wrapText="1"/>
    </xf>
    <xf numFmtId="0" fontId="7" fillId="0" borderId="0" xfId="0" applyFont="1" applyAlignment="1">
      <alignment horizontal="left" vertical="center"/>
    </xf>
    <xf numFmtId="169" fontId="6" fillId="0" borderId="0" xfId="5" quotePrefix="1" applyNumberFormat="1" applyFont="1" applyFill="1" applyBorder="1" applyAlignment="1">
      <alignment horizontal="right" vertical="center" wrapText="1"/>
    </xf>
    <xf numFmtId="0" fontId="23" fillId="0" borderId="0" xfId="0" applyFont="1" applyAlignment="1">
      <alignment horizontal="left" vertical="center" wrapText="1"/>
    </xf>
    <xf numFmtId="165" fontId="6" fillId="0" borderId="0" xfId="0" applyNumberFormat="1" applyFont="1" applyAlignment="1">
      <alignment horizontal="right" vertical="center" wrapText="1"/>
    </xf>
    <xf numFmtId="165" fontId="13" fillId="0" borderId="0" xfId="0" applyNumberFormat="1" applyFont="1" applyAlignment="1">
      <alignment horizontal="right" vertical="center" wrapText="1"/>
    </xf>
    <xf numFmtId="165" fontId="13" fillId="0" borderId="1" xfId="0" applyNumberFormat="1" applyFont="1" applyBorder="1" applyAlignment="1">
      <alignment horizontal="right" vertical="center" wrapText="1"/>
    </xf>
    <xf numFmtId="164" fontId="5" fillId="0" borderId="0" xfId="5" applyNumberFormat="1" applyFont="1" applyFill="1" applyBorder="1" applyAlignment="1">
      <alignment horizontal="right" vertical="center"/>
    </xf>
    <xf numFmtId="165" fontId="13" fillId="0" borderId="6" xfId="0" applyNumberFormat="1" applyFont="1" applyBorder="1" applyAlignment="1">
      <alignment horizontal="right" vertical="center" wrapText="1"/>
    </xf>
    <xf numFmtId="0" fontId="13" fillId="0" borderId="17" xfId="0" applyFont="1" applyBorder="1" applyAlignment="1">
      <alignment horizontal="right" vertical="center" wrapText="1"/>
    </xf>
    <xf numFmtId="167" fontId="7" fillId="0" borderId="0" xfId="3" quotePrefix="1" applyNumberFormat="1" applyFont="1" applyFill="1" applyBorder="1" applyAlignment="1">
      <alignment horizontal="left"/>
    </xf>
    <xf numFmtId="169" fontId="13" fillId="0" borderId="0" xfId="0" applyNumberFormat="1" applyFont="1" applyAlignment="1">
      <alignment vertical="center" wrapText="1"/>
    </xf>
    <xf numFmtId="173" fontId="6" fillId="2" borderId="0" xfId="5" quotePrefix="1" applyNumberFormat="1" applyFont="1" applyFill="1" applyBorder="1" applyAlignment="1">
      <alignment horizontal="right" vertical="center" wrapText="1"/>
    </xf>
    <xf numFmtId="164" fontId="13" fillId="0" borderId="0" xfId="5" applyNumberFormat="1" applyFont="1" applyFill="1" applyAlignment="1">
      <alignment horizontal="right" vertical="center" wrapText="1"/>
    </xf>
    <xf numFmtId="164" fontId="13" fillId="0" borderId="0" xfId="5" applyNumberFormat="1" applyFont="1" applyAlignment="1">
      <alignment horizontal="right" vertical="center" wrapText="1"/>
    </xf>
    <xf numFmtId="165" fontId="6" fillId="0" borderId="0" xfId="5" applyNumberFormat="1" applyFont="1" applyFill="1" applyBorder="1" applyAlignment="1">
      <alignment horizontal="right" vertical="center" wrapText="1"/>
    </xf>
    <xf numFmtId="0" fontId="27" fillId="0" borderId="0" xfId="4" applyAlignment="1">
      <alignment vertical="center"/>
    </xf>
    <xf numFmtId="0" fontId="27" fillId="0" borderId="0" xfId="4" applyFill="1"/>
    <xf numFmtId="0" fontId="17" fillId="0" borderId="4" xfId="0" applyFont="1" applyBorder="1"/>
    <xf numFmtId="0" fontId="13" fillId="0" borderId="0" xfId="0" applyFont="1" applyAlignment="1">
      <alignment horizontal="center"/>
    </xf>
    <xf numFmtId="0" fontId="17" fillId="0" borderId="0" xfId="0" applyFont="1"/>
    <xf numFmtId="0" fontId="13" fillId="0" borderId="0" xfId="0" applyFont="1" applyAlignment="1">
      <alignment horizontal="centerContinuous"/>
    </xf>
    <xf numFmtId="0" fontId="17" fillId="0" borderId="0" xfId="0" applyFont="1" applyAlignment="1">
      <alignment horizontal="center"/>
    </xf>
    <xf numFmtId="0" fontId="17" fillId="0" borderId="0" xfId="0" applyFont="1" applyAlignment="1">
      <alignment horizontal="centerContinuous"/>
    </xf>
    <xf numFmtId="0" fontId="13" fillId="0" borderId="0" xfId="0" applyFont="1" applyAlignment="1">
      <alignment horizontal="center" vertical="center"/>
    </xf>
    <xf numFmtId="0" fontId="7" fillId="0" borderId="0" xfId="0" applyFont="1" applyAlignment="1">
      <alignment horizontal="center" vertical="center" wrapText="1"/>
    </xf>
    <xf numFmtId="0" fontId="13" fillId="0" borderId="0" xfId="0" applyFont="1" applyAlignment="1">
      <alignment vertical="center"/>
    </xf>
    <xf numFmtId="0" fontId="6" fillId="0" borderId="23" xfId="0" applyFont="1" applyBorder="1" applyAlignment="1">
      <alignment horizontal="left" vertical="center" indent="1"/>
    </xf>
    <xf numFmtId="0" fontId="6" fillId="0" borderId="24" xfId="0" applyFont="1" applyBorder="1" applyAlignment="1">
      <alignment horizontal="left" vertical="center" indent="1"/>
    </xf>
    <xf numFmtId="0" fontId="29" fillId="2" borderId="0" xfId="0" applyFont="1" applyFill="1" applyAlignment="1">
      <alignment horizontal="left" indent="7"/>
    </xf>
    <xf numFmtId="0" fontId="16" fillId="0" borderId="0" xfId="0" applyFont="1" applyAlignment="1">
      <alignment horizontal="left" vertical="center" indent="6"/>
    </xf>
    <xf numFmtId="0" fontId="29" fillId="0" borderId="0" xfId="0" applyFont="1" applyAlignment="1">
      <alignment horizontal="left" indent="6"/>
    </xf>
    <xf numFmtId="0" fontId="29" fillId="0" borderId="0" xfId="0" applyFont="1" applyAlignment="1">
      <alignment horizontal="left" indent="5"/>
    </xf>
    <xf numFmtId="0" fontId="20" fillId="0" borderId="0" xfId="0" applyFont="1"/>
    <xf numFmtId="0" fontId="17" fillId="0" borderId="0" xfId="0" applyFont="1" applyAlignment="1">
      <alignment horizontal="left" indent="7"/>
    </xf>
    <xf numFmtId="0" fontId="29" fillId="2" borderId="0" xfId="0" applyFont="1" applyFill="1" applyAlignment="1">
      <alignment horizontal="left" indent="6"/>
    </xf>
    <xf numFmtId="2" fontId="13" fillId="0" borderId="0" xfId="0" applyNumberFormat="1" applyFont="1" applyAlignment="1">
      <alignment vertical="center" wrapText="1"/>
    </xf>
    <xf numFmtId="0" fontId="0" fillId="2" borderId="0" xfId="0" applyFill="1"/>
    <xf numFmtId="0" fontId="0" fillId="2" borderId="0" xfId="0" applyFill="1" applyAlignment="1">
      <alignment horizontal="right" indent="1"/>
    </xf>
    <xf numFmtId="0" fontId="6" fillId="0" borderId="11" xfId="2" applyFont="1" applyBorder="1" applyAlignment="1">
      <alignment horizontal="left" vertical="center"/>
    </xf>
    <xf numFmtId="0" fontId="6" fillId="0" borderId="11" xfId="2" applyFont="1" applyBorder="1" applyAlignment="1">
      <alignment horizontal="right" vertical="center" wrapText="1" indent="1"/>
    </xf>
    <xf numFmtId="0" fontId="14" fillId="0" borderId="0" xfId="2" applyFont="1" applyAlignment="1">
      <alignment horizontal="left" vertical="center" indent="1"/>
    </xf>
    <xf numFmtId="0" fontId="14" fillId="0" borderId="8" xfId="2" quotePrefix="1" applyFont="1" applyBorder="1" applyAlignment="1">
      <alignment horizontal="left" vertical="center" indent="1"/>
    </xf>
    <xf numFmtId="0" fontId="14" fillId="0" borderId="8" xfId="2" quotePrefix="1" applyFont="1" applyBorder="1" applyAlignment="1">
      <alignment horizontal="right" vertical="center" wrapText="1" indent="2"/>
    </xf>
    <xf numFmtId="0" fontId="6" fillId="0" borderId="1" xfId="2" applyFont="1" applyBorder="1" applyAlignment="1">
      <alignment horizontal="right" vertical="center" wrapText="1" indent="1"/>
    </xf>
    <xf numFmtId="0" fontId="37" fillId="0" borderId="0" xfId="0" applyFont="1"/>
    <xf numFmtId="167" fontId="7" fillId="0" borderId="4" xfId="3" quotePrefix="1" applyNumberFormat="1" applyFont="1" applyFill="1" applyBorder="1" applyAlignment="1">
      <alignment horizontal="right"/>
    </xf>
    <xf numFmtId="0" fontId="6" fillId="0" borderId="8" xfId="2" quotePrefix="1" applyFont="1" applyBorder="1" applyAlignment="1">
      <alignment horizontal="right" vertical="center" wrapText="1" indent="1"/>
    </xf>
    <xf numFmtId="0" fontId="38" fillId="0" borderId="0" xfId="0" applyFont="1"/>
    <xf numFmtId="169" fontId="38" fillId="0" borderId="0" xfId="0" applyNumberFormat="1" applyFont="1" applyAlignment="1">
      <alignment horizontal="right" wrapText="1"/>
    </xf>
    <xf numFmtId="0" fontId="14" fillId="0" borderId="1" xfId="0" quotePrefix="1" applyFont="1" applyBorder="1" applyAlignment="1">
      <alignment horizontal="right" vertical="center" indent="2"/>
    </xf>
    <xf numFmtId="165" fontId="37" fillId="0" borderId="0" xfId="0" applyNumberFormat="1" applyFont="1" applyAlignment="1">
      <alignment horizontal="right" vertical="center" indent="1"/>
    </xf>
    <xf numFmtId="169" fontId="13" fillId="2" borderId="11" xfId="0" applyNumberFormat="1" applyFont="1" applyFill="1" applyBorder="1" applyAlignment="1">
      <alignment horizontal="right" vertical="center" wrapText="1"/>
    </xf>
    <xf numFmtId="170" fontId="6" fillId="2" borderId="8" xfId="0" applyNumberFormat="1" applyFont="1" applyFill="1" applyBorder="1" applyAlignment="1">
      <alignment horizontal="right" vertical="center" wrapText="1"/>
    </xf>
    <xf numFmtId="169" fontId="6" fillId="2" borderId="0" xfId="0" applyNumberFormat="1" applyFont="1" applyFill="1" applyAlignment="1">
      <alignment horizontal="right" vertical="center" wrapText="1"/>
    </xf>
    <xf numFmtId="49" fontId="6" fillId="0" borderId="0" xfId="0" applyNumberFormat="1" applyFont="1" applyAlignment="1">
      <alignment horizontal="right" indent="1"/>
    </xf>
    <xf numFmtId="0" fontId="4" fillId="0" borderId="6" xfId="0" applyFont="1" applyBorder="1" applyAlignment="1">
      <alignment horizontal="right" vertical="center" indent="1"/>
    </xf>
    <xf numFmtId="0" fontId="37" fillId="0" borderId="0" xfId="0" applyFont="1" applyAlignment="1">
      <alignment horizontal="right" indent="1"/>
    </xf>
    <xf numFmtId="0" fontId="14" fillId="2" borderId="0" xfId="2" applyFont="1" applyFill="1" applyAlignment="1">
      <alignment horizontal="right" vertical="center" indent="1"/>
    </xf>
    <xf numFmtId="0" fontId="7" fillId="2" borderId="1" xfId="2" applyFont="1" applyFill="1" applyBorder="1" applyAlignment="1">
      <alignment horizontal="right" vertical="center" wrapText="1" indent="1"/>
    </xf>
    <xf numFmtId="0" fontId="3" fillId="0" borderId="0" xfId="0" applyFont="1"/>
    <xf numFmtId="0" fontId="3" fillId="0" borderId="0" xfId="0" applyFont="1" applyAlignment="1">
      <alignment horizontal="right" vertical="center"/>
    </xf>
    <xf numFmtId="0" fontId="14" fillId="0" borderId="0" xfId="2" applyFont="1" applyAlignment="1">
      <alignment horizontal="left" vertical="center"/>
    </xf>
    <xf numFmtId="167" fontId="7" fillId="2" borderId="4" xfId="3" quotePrefix="1" applyNumberFormat="1" applyFont="1" applyFill="1" applyBorder="1" applyAlignment="1">
      <alignment horizontal="right"/>
    </xf>
    <xf numFmtId="0" fontId="39" fillId="0" borderId="0" xfId="0" applyFont="1"/>
    <xf numFmtId="0" fontId="25" fillId="0" borderId="0" xfId="0" applyFont="1"/>
    <xf numFmtId="0" fontId="40" fillId="0" borderId="0" xfId="0" applyFont="1"/>
    <xf numFmtId="0" fontId="7" fillId="0" borderId="5" xfId="2" applyFont="1" applyBorder="1" applyAlignment="1">
      <alignment horizontal="left"/>
    </xf>
    <xf numFmtId="0" fontId="5" fillId="0" borderId="0" xfId="0" applyFont="1"/>
    <xf numFmtId="0" fontId="25" fillId="2" borderId="1" xfId="2" applyFont="1" applyFill="1" applyBorder="1" applyAlignment="1">
      <alignment horizontal="right" vertical="center" wrapText="1" indent="1"/>
    </xf>
    <xf numFmtId="0" fontId="14" fillId="2" borderId="0" xfId="0" applyFont="1" applyFill="1" applyAlignment="1">
      <alignment horizontal="left" vertical="center" indent="1"/>
    </xf>
    <xf numFmtId="0" fontId="7" fillId="0" borderId="0" xfId="2" applyFont="1" applyAlignment="1">
      <alignment horizontal="left" vertical="center" wrapText="1"/>
    </xf>
    <xf numFmtId="0" fontId="43" fillId="0" borderId="0" xfId="0" applyFont="1"/>
    <xf numFmtId="169" fontId="25" fillId="0" borderId="0" xfId="0" applyNumberFormat="1" applyFont="1" applyAlignment="1">
      <alignment horizontal="right" vertical="center" wrapText="1"/>
    </xf>
    <xf numFmtId="169" fontId="25" fillId="0" borderId="0" xfId="5" quotePrefix="1" applyNumberFormat="1" applyFont="1" applyFill="1" applyBorder="1" applyAlignment="1">
      <alignment horizontal="right" vertical="center" wrapText="1"/>
    </xf>
    <xf numFmtId="0" fontId="25" fillId="0" borderId="0" xfId="0" quotePrefix="1" applyFont="1" applyAlignment="1">
      <alignment horizontal="right" vertical="center" wrapText="1" indent="1"/>
    </xf>
    <xf numFmtId="0" fontId="42" fillId="2" borderId="16" xfId="2" quotePrefix="1" applyFont="1" applyFill="1" applyBorder="1" applyAlignment="1">
      <alignment horizontal="right" vertical="center" wrapText="1" indent="1"/>
    </xf>
    <xf numFmtId="165" fontId="25" fillId="0" borderId="0" xfId="0" applyNumberFormat="1" applyFont="1" applyAlignment="1">
      <alignment horizontal="right" vertical="center" indent="1"/>
    </xf>
    <xf numFmtId="164" fontId="0" fillId="0" borderId="0" xfId="0" applyNumberFormat="1"/>
    <xf numFmtId="0" fontId="6" fillId="0" borderId="1" xfId="0" applyFont="1" applyBorder="1" applyAlignment="1">
      <alignment horizontal="left"/>
    </xf>
    <xf numFmtId="0" fontId="7" fillId="0" borderId="5" xfId="2" applyFont="1" applyBorder="1" applyAlignment="1">
      <alignment horizontal="left" wrapText="1"/>
    </xf>
    <xf numFmtId="166" fontId="7" fillId="0" borderId="1" xfId="0" applyNumberFormat="1" applyFont="1" applyBorder="1" applyAlignment="1">
      <alignment horizontal="left"/>
    </xf>
    <xf numFmtId="0" fontId="7" fillId="0" borderId="0" xfId="2" applyFont="1" applyAlignment="1">
      <alignment horizontal="left"/>
    </xf>
    <xf numFmtId="0" fontId="14" fillId="0" borderId="0" xfId="2" applyFont="1" applyAlignment="1">
      <alignment horizontal="left" indent="1"/>
    </xf>
    <xf numFmtId="0" fontId="14" fillId="0" borderId="6" xfId="2" applyFont="1" applyBorder="1" applyAlignment="1">
      <alignment horizontal="left" indent="1"/>
    </xf>
    <xf numFmtId="0" fontId="7" fillId="0" borderId="0" xfId="2" applyFont="1" applyAlignment="1">
      <alignment horizontal="right" wrapText="1"/>
    </xf>
    <xf numFmtId="0" fontId="14" fillId="0" borderId="0" xfId="2" applyFont="1" applyAlignment="1">
      <alignment horizontal="left"/>
    </xf>
    <xf numFmtId="0" fontId="14" fillId="0" borderId="6" xfId="2" applyFont="1" applyBorder="1" applyAlignment="1">
      <alignment horizontal="left"/>
    </xf>
    <xf numFmtId="0" fontId="7" fillId="0" borderId="6" xfId="2" applyFont="1" applyBorder="1" applyAlignment="1">
      <alignment horizontal="right" wrapText="1"/>
    </xf>
    <xf numFmtId="3" fontId="6" fillId="0" borderId="0" xfId="5" applyNumberFormat="1" applyFont="1" applyFill="1" applyBorder="1" applyAlignment="1">
      <alignment horizontal="right" wrapText="1"/>
    </xf>
    <xf numFmtId="164" fontId="6" fillId="0" borderId="0" xfId="5" applyNumberFormat="1" applyFont="1" applyFill="1" applyBorder="1" applyAlignment="1">
      <alignment horizontal="right" wrapText="1"/>
    </xf>
    <xf numFmtId="3" fontId="6" fillId="0" borderId="6" xfId="5" applyNumberFormat="1" applyFont="1" applyFill="1" applyBorder="1" applyAlignment="1">
      <alignment horizontal="right" wrapText="1"/>
    </xf>
    <xf numFmtId="164" fontId="6" fillId="0" borderId="6" xfId="5" applyNumberFormat="1" applyFont="1" applyFill="1" applyBorder="1" applyAlignment="1">
      <alignment horizontal="right" wrapText="1"/>
    </xf>
    <xf numFmtId="0" fontId="7" fillId="0" borderId="5" xfId="2" applyFont="1" applyBorder="1" applyAlignment="1">
      <alignment horizontal="right" wrapText="1" indent="1"/>
    </xf>
    <xf numFmtId="0" fontId="7" fillId="0" borderId="6" xfId="2" applyFont="1" applyBorder="1" applyAlignment="1">
      <alignment horizontal="left"/>
    </xf>
    <xf numFmtId="166" fontId="6" fillId="0" borderId="0" xfId="0" applyNumberFormat="1" applyFont="1" applyAlignment="1">
      <alignment horizontal="left"/>
    </xf>
    <xf numFmtId="0" fontId="6" fillId="0" borderId="0" xfId="0" applyFont="1" applyAlignment="1">
      <alignment horizontal="left"/>
    </xf>
    <xf numFmtId="166" fontId="6" fillId="0" borderId="6" xfId="0" applyNumberFormat="1" applyFont="1" applyBorder="1" applyAlignment="1">
      <alignment horizontal="left"/>
    </xf>
    <xf numFmtId="0" fontId="6" fillId="0" borderId="6" xfId="0" applyFont="1" applyBorder="1" applyAlignment="1">
      <alignment horizontal="left"/>
    </xf>
    <xf numFmtId="166" fontId="7" fillId="0" borderId="7" xfId="0" applyNumberFormat="1" applyFont="1" applyBorder="1" applyAlignment="1">
      <alignment horizontal="left"/>
    </xf>
    <xf numFmtId="0" fontId="6" fillId="0" borderId="7" xfId="0" applyFont="1" applyBorder="1" applyAlignment="1">
      <alignment horizontal="left"/>
    </xf>
    <xf numFmtId="166" fontId="7" fillId="0" borderId="6" xfId="0" applyNumberFormat="1" applyFont="1" applyBorder="1" applyAlignment="1">
      <alignment horizontal="left"/>
    </xf>
    <xf numFmtId="0" fontId="6" fillId="0" borderId="6" xfId="0" applyFont="1" applyBorder="1" applyAlignment="1">
      <alignment horizontal="left" wrapText="1"/>
    </xf>
    <xf numFmtId="166" fontId="7" fillId="0" borderId="0" xfId="0" applyNumberFormat="1" applyFont="1" applyAlignment="1">
      <alignment horizontal="left"/>
    </xf>
    <xf numFmtId="0" fontId="6" fillId="0" borderId="0" xfId="0" applyFont="1" applyAlignment="1">
      <alignment horizontal="left" wrapText="1"/>
    </xf>
    <xf numFmtId="0" fontId="6" fillId="0" borderId="0" xfId="2" applyFont="1" applyAlignment="1">
      <alignment horizontal="left" wrapText="1"/>
    </xf>
    <xf numFmtId="0" fontId="7" fillId="0" borderId="6" xfId="0" applyFont="1" applyBorder="1" applyAlignment="1">
      <alignment horizontal="left"/>
    </xf>
    <xf numFmtId="0" fontId="7" fillId="0" borderId="0" xfId="0" applyFont="1" applyAlignment="1">
      <alignment horizontal="right" wrapText="1"/>
    </xf>
    <xf numFmtId="0" fontId="6" fillId="0" borderId="0" xfId="0" applyFont="1" applyAlignment="1">
      <alignment horizontal="right" wrapText="1"/>
    </xf>
    <xf numFmtId="0" fontId="6" fillId="0" borderId="6" xfId="0" applyFont="1" applyBorder="1" applyAlignment="1">
      <alignment horizontal="right" wrapText="1"/>
    </xf>
    <xf numFmtId="0" fontId="6" fillId="0" borderId="7" xfId="0" applyFont="1" applyBorder="1" applyAlignment="1">
      <alignment horizontal="right" wrapText="1"/>
    </xf>
    <xf numFmtId="0" fontId="7" fillId="0" borderId="6" xfId="0" applyFont="1" applyBorder="1" applyAlignment="1">
      <alignment horizontal="right" wrapText="1"/>
    </xf>
    <xf numFmtId="0" fontId="7" fillId="0" borderId="1" xfId="0" applyFont="1" applyBorder="1" applyAlignment="1">
      <alignment horizontal="right" wrapText="1"/>
    </xf>
    <xf numFmtId="167" fontId="7" fillId="2" borderId="4" xfId="5" quotePrefix="1" applyNumberFormat="1" applyFont="1" applyFill="1" applyBorder="1" applyAlignment="1">
      <alignment horizontal="right"/>
    </xf>
    <xf numFmtId="167" fontId="7" fillId="0" borderId="4" xfId="3" quotePrefix="1" applyNumberFormat="1" applyFont="1" applyFill="1" applyBorder="1" applyAlignment="1">
      <alignment horizontal="right" indent="1"/>
    </xf>
    <xf numFmtId="43" fontId="7" fillId="2" borderId="0" xfId="5" quotePrefix="1" applyFont="1" applyFill="1" applyBorder="1" applyAlignment="1">
      <alignment horizontal="right" vertical="center"/>
    </xf>
    <xf numFmtId="0" fontId="7" fillId="2" borderId="0" xfId="2" applyFont="1" applyFill="1" applyAlignment="1">
      <alignment horizontal="right" wrapText="1"/>
    </xf>
    <xf numFmtId="167" fontId="6" fillId="2" borderId="0" xfId="3" quotePrefix="1" applyNumberFormat="1" applyFont="1" applyFill="1" applyBorder="1" applyAlignment="1">
      <alignment horizontal="right" vertical="center" wrapText="1" indent="1"/>
    </xf>
    <xf numFmtId="0" fontId="0" fillId="0" borderId="0" xfId="0" applyAlignment="1">
      <alignment horizontal="right" vertical="center" indent="1"/>
    </xf>
    <xf numFmtId="49" fontId="6" fillId="0" borderId="4" xfId="3" quotePrefix="1" applyNumberFormat="1" applyFont="1" applyFill="1" applyBorder="1" applyAlignment="1">
      <alignment horizontal="right"/>
    </xf>
    <xf numFmtId="167" fontId="6" fillId="0" borderId="0" xfId="3" quotePrefix="1" applyNumberFormat="1" applyFont="1" applyFill="1" applyBorder="1" applyAlignment="1">
      <alignment horizontal="right" vertical="center"/>
    </xf>
    <xf numFmtId="167" fontId="6" fillId="4" borderId="0" xfId="3" quotePrefix="1" applyNumberFormat="1" applyFont="1" applyFill="1" applyBorder="1" applyAlignment="1">
      <alignment horizontal="right" vertical="center"/>
    </xf>
    <xf numFmtId="174" fontId="13" fillId="0" borderId="0" xfId="0" applyNumberFormat="1" applyFont="1" applyAlignment="1">
      <alignment horizontal="right" vertical="center" wrapText="1"/>
    </xf>
    <xf numFmtId="174" fontId="13" fillId="2" borderId="0" xfId="0" applyNumberFormat="1" applyFont="1" applyFill="1" applyAlignment="1">
      <alignment horizontal="right" vertical="center" wrapText="1"/>
    </xf>
    <xf numFmtId="169" fontId="13" fillId="0" borderId="6" xfId="0" applyNumberFormat="1" applyFont="1" applyBorder="1" applyAlignment="1">
      <alignment horizontal="right" vertical="center" wrapText="1"/>
    </xf>
    <xf numFmtId="169" fontId="13" fillId="2" borderId="6" xfId="0" applyNumberFormat="1" applyFont="1" applyFill="1" applyBorder="1" applyAlignment="1">
      <alignment horizontal="right" vertical="center" wrapText="1"/>
    </xf>
    <xf numFmtId="37" fontId="13" fillId="0" borderId="0" xfId="0" applyNumberFormat="1" applyFont="1" applyAlignment="1">
      <alignment horizontal="right" vertical="center" wrapText="1"/>
    </xf>
    <xf numFmtId="37" fontId="13" fillId="2" borderId="0" xfId="0" applyNumberFormat="1" applyFont="1" applyFill="1" applyAlignment="1">
      <alignment horizontal="right" vertical="center" wrapText="1"/>
    </xf>
    <xf numFmtId="37" fontId="34" fillId="0" borderId="0" xfId="0" applyNumberFormat="1" applyFont="1" applyAlignment="1">
      <alignment horizontal="right" vertical="center" wrapText="1"/>
    </xf>
    <xf numFmtId="175" fontId="13" fillId="2" borderId="0" xfId="0" applyNumberFormat="1" applyFont="1" applyFill="1" applyAlignment="1">
      <alignment horizontal="right" vertical="center" wrapText="1"/>
    </xf>
    <xf numFmtId="175" fontId="13" fillId="0" borderId="0" xfId="0" applyNumberFormat="1" applyFont="1" applyAlignment="1">
      <alignment horizontal="right" vertical="center" wrapText="1"/>
    </xf>
    <xf numFmtId="172" fontId="13" fillId="2" borderId="0" xfId="0" applyNumberFormat="1" applyFont="1" applyFill="1" applyAlignment="1">
      <alignment horizontal="right" vertical="center" wrapText="1"/>
    </xf>
    <xf numFmtId="173" fontId="43" fillId="0" borderId="0" xfId="5" applyNumberFormat="1" applyFont="1" applyFill="1" applyBorder="1" applyAlignment="1">
      <alignment horizontal="right" vertical="center" wrapText="1"/>
    </xf>
    <xf numFmtId="1" fontId="6" fillId="0" borderId="0" xfId="3" quotePrefix="1" applyNumberFormat="1" applyFont="1" applyFill="1" applyBorder="1" applyAlignment="1">
      <alignment vertical="center" wrapText="1"/>
    </xf>
    <xf numFmtId="1" fontId="6" fillId="0" borderId="0" xfId="0" applyNumberFormat="1" applyFont="1" applyAlignment="1">
      <alignment horizontal="right" vertical="center" wrapText="1"/>
    </xf>
    <xf numFmtId="1" fontId="6" fillId="0" borderId="0" xfId="3" quotePrefix="1" applyNumberFormat="1" applyFont="1" applyFill="1" applyBorder="1" applyAlignment="1">
      <alignment horizontal="right" vertical="center" wrapText="1"/>
    </xf>
    <xf numFmtId="3" fontId="6" fillId="0" borderId="0" xfId="3" quotePrefix="1" applyNumberFormat="1" applyFont="1" applyFill="1" applyBorder="1" applyAlignment="1">
      <alignment horizontal="right" vertical="center" wrapText="1"/>
    </xf>
    <xf numFmtId="3" fontId="13" fillId="0" borderId="0" xfId="0" applyNumberFormat="1" applyFont="1" applyAlignment="1">
      <alignment horizontal="right" vertical="center" wrapText="1"/>
    </xf>
    <xf numFmtId="1" fontId="6" fillId="0" borderId="0" xfId="3" quotePrefix="1" applyNumberFormat="1" applyFont="1" applyFill="1" applyBorder="1" applyAlignment="1">
      <alignment horizontal="right" vertical="center" indent="1"/>
    </xf>
    <xf numFmtId="166" fontId="7" fillId="0" borderId="28" xfId="0" applyNumberFormat="1" applyFont="1" applyBorder="1" applyAlignment="1">
      <alignment horizontal="left" vertical="center"/>
    </xf>
    <xf numFmtId="166" fontId="7" fillId="0" borderId="28" xfId="0" applyNumberFormat="1" applyFont="1" applyBorder="1" applyAlignment="1">
      <alignment horizontal="right" vertical="center"/>
    </xf>
    <xf numFmtId="43" fontId="6" fillId="0" borderId="0" xfId="5" applyNumberFormat="1" applyFont="1" applyAlignment="1">
      <alignment horizontal="right" vertical="center" wrapText="1"/>
    </xf>
    <xf numFmtId="0" fontId="7" fillId="0" borderId="5" xfId="2" applyFont="1" applyBorder="1" applyAlignment="1">
      <alignment horizontal="left" vertical="center"/>
    </xf>
    <xf numFmtId="0" fontId="7" fillId="0" borderId="5" xfId="2" applyFont="1" applyBorder="1" applyAlignment="1">
      <alignment horizontal="right" vertical="center" wrapText="1" indent="1"/>
    </xf>
    <xf numFmtId="3" fontId="6" fillId="2" borderId="0" xfId="2" applyNumberFormat="1" applyFont="1" applyFill="1" applyAlignment="1">
      <alignment horizontal="right" vertical="center" wrapText="1"/>
    </xf>
    <xf numFmtId="3" fontId="6" fillId="0" borderId="0" xfId="2" applyNumberFormat="1" applyFont="1" applyAlignment="1">
      <alignment horizontal="right" vertical="center" wrapText="1"/>
    </xf>
    <xf numFmtId="3" fontId="7" fillId="0" borderId="0" xfId="0" applyNumberFormat="1" applyFont="1" applyAlignment="1">
      <alignment vertical="center" wrapText="1"/>
    </xf>
    <xf numFmtId="3" fontId="6" fillId="0" borderId="0" xfId="0" applyNumberFormat="1" applyFont="1" applyAlignment="1">
      <alignment horizontal="right" vertical="center" wrapText="1"/>
    </xf>
    <xf numFmtId="3" fontId="7" fillId="0" borderId="7" xfId="0" applyNumberFormat="1" applyFont="1" applyBorder="1" applyAlignment="1">
      <alignment horizontal="right" vertical="center" wrapText="1"/>
    </xf>
    <xf numFmtId="0" fontId="2" fillId="0" borderId="0" xfId="0" applyFont="1" applyAlignment="1">
      <alignment vertical="center"/>
    </xf>
    <xf numFmtId="167" fontId="6" fillId="2" borderId="0" xfId="3" quotePrefix="1" applyNumberFormat="1" applyFont="1" applyFill="1" applyBorder="1" applyAlignment="1">
      <alignment horizontal="right" vertical="center"/>
    </xf>
    <xf numFmtId="0" fontId="44" fillId="0" borderId="0" xfId="0" applyFont="1"/>
    <xf numFmtId="0" fontId="14" fillId="0" borderId="0" xfId="2" quotePrefix="1" applyFont="1" applyAlignment="1">
      <alignment horizontal="left" vertical="center" indent="1"/>
    </xf>
    <xf numFmtId="0" fontId="14" fillId="0" borderId="1" xfId="2" applyFont="1" applyBorder="1" applyAlignment="1">
      <alignment horizontal="left" vertical="center" wrapText="1" indent="1"/>
    </xf>
    <xf numFmtId="0" fontId="43" fillId="0" borderId="0" xfId="2" quotePrefix="1" applyFont="1" applyAlignment="1">
      <alignment horizontal="right" vertical="center" wrapText="1" indent="1"/>
    </xf>
    <xf numFmtId="0" fontId="45" fillId="0" borderId="0" xfId="0" applyFont="1"/>
    <xf numFmtId="167" fontId="7" fillId="2" borderId="4" xfId="3" quotePrefix="1" applyNumberFormat="1" applyFont="1" applyFill="1" applyBorder="1" applyAlignment="1">
      <alignment wrapText="1"/>
    </xf>
    <xf numFmtId="0" fontId="46" fillId="0" borderId="0" xfId="0" applyFont="1"/>
    <xf numFmtId="0" fontId="7" fillId="3" borderId="4" xfId="0" applyFont="1" applyFill="1" applyBorder="1" applyAlignment="1">
      <alignment horizontal="right" indent="2"/>
    </xf>
    <xf numFmtId="0" fontId="6" fillId="0" borderId="17" xfId="0" applyFont="1" applyBorder="1" applyAlignment="1">
      <alignment horizontal="right" vertical="center" wrapText="1"/>
    </xf>
    <xf numFmtId="0" fontId="6" fillId="2" borderId="0" xfId="2" applyFont="1" applyFill="1" applyAlignment="1">
      <alignment horizontal="left" vertical="center" wrapText="1"/>
    </xf>
    <xf numFmtId="0" fontId="14" fillId="0" borderId="8" xfId="2" quotePrefix="1" applyFont="1" applyBorder="1" applyAlignment="1">
      <alignment horizontal="left" vertical="center" wrapText="1" indent="1"/>
    </xf>
    <xf numFmtId="0" fontId="7" fillId="2" borderId="8" xfId="2" quotePrefix="1" applyFont="1" applyFill="1" applyBorder="1" applyAlignment="1">
      <alignment horizontal="left" vertical="center" wrapText="1"/>
    </xf>
    <xf numFmtId="169" fontId="6" fillId="0" borderId="0" xfId="0" applyNumberFormat="1" applyFont="1" applyAlignment="1">
      <alignment vertical="center" wrapText="1"/>
    </xf>
    <xf numFmtId="0" fontId="48" fillId="0" borderId="0" xfId="0" applyFont="1"/>
    <xf numFmtId="0" fontId="6" fillId="2" borderId="31" xfId="2" applyFont="1" applyFill="1" applyBorder="1" applyAlignment="1">
      <alignment horizontal="right" vertical="center" wrapText="1" indent="1"/>
    </xf>
    <xf numFmtId="169" fontId="6" fillId="0" borderId="31" xfId="5" applyNumberFormat="1" applyFont="1" applyFill="1" applyBorder="1" applyAlignment="1">
      <alignment horizontal="right" vertical="center" wrapText="1"/>
    </xf>
    <xf numFmtId="164" fontId="13" fillId="0" borderId="0" xfId="1" applyNumberFormat="1" applyFont="1" applyAlignment="1">
      <alignment horizontal="right" vertical="center" wrapText="1"/>
    </xf>
    <xf numFmtId="0" fontId="6" fillId="0" borderId="0" xfId="0" quotePrefix="1" applyFont="1" applyAlignment="1">
      <alignment horizontal="right" vertical="center" indent="1"/>
    </xf>
    <xf numFmtId="0" fontId="4" fillId="2" borderId="0" xfId="0" applyFont="1" applyFill="1" applyAlignment="1">
      <alignment horizontal="right" vertical="center" wrapText="1" indent="1"/>
    </xf>
    <xf numFmtId="0" fontId="6" fillId="2" borderId="0" xfId="2" quotePrefix="1" applyFont="1" applyFill="1" applyAlignment="1">
      <alignment horizontal="left" vertical="center" wrapText="1"/>
    </xf>
    <xf numFmtId="165" fontId="6" fillId="0" borderId="0" xfId="0" quotePrefix="1" applyNumberFormat="1" applyFont="1" applyAlignment="1">
      <alignment horizontal="right" vertical="center" indent="1"/>
    </xf>
    <xf numFmtId="0" fontId="6" fillId="2" borderId="16" xfId="2" quotePrefix="1" applyFont="1" applyFill="1" applyBorder="1" applyAlignment="1">
      <alignment horizontal="left" vertical="center" wrapText="1"/>
    </xf>
    <xf numFmtId="0" fontId="6" fillId="2" borderId="16" xfId="2" quotePrefix="1" applyFont="1" applyFill="1" applyBorder="1" applyAlignment="1">
      <alignment horizontal="right" vertical="center" wrapText="1" indent="1"/>
    </xf>
    <xf numFmtId="165" fontId="6" fillId="0" borderId="16" xfId="0" applyNumberFormat="1" applyFont="1" applyBorder="1" applyAlignment="1">
      <alignment horizontal="right" vertical="center" wrapText="1"/>
    </xf>
    <xf numFmtId="0" fontId="43" fillId="0" borderId="32" xfId="2" quotePrefix="1" applyFont="1" applyBorder="1" applyAlignment="1">
      <alignment horizontal="right" vertical="center" wrapText="1" indent="1"/>
    </xf>
    <xf numFmtId="164" fontId="6" fillId="0" borderId="16" xfId="5" applyNumberFormat="1" applyFont="1" applyFill="1" applyBorder="1" applyAlignment="1">
      <alignment horizontal="right" vertical="center" wrapText="1"/>
    </xf>
    <xf numFmtId="0" fontId="6" fillId="0" borderId="16" xfId="2" applyFont="1" applyBorder="1" applyAlignment="1">
      <alignment horizontal="right" vertical="center" wrapText="1" indent="1"/>
    </xf>
    <xf numFmtId="1" fontId="6" fillId="0" borderId="16" xfId="0" applyNumberFormat="1" applyFont="1" applyBorder="1" applyAlignment="1">
      <alignment horizontal="right" vertical="center" wrapText="1"/>
    </xf>
    <xf numFmtId="0" fontId="6" fillId="0" borderId="16" xfId="0" applyFont="1" applyBorder="1" applyAlignment="1">
      <alignment horizontal="right" vertical="center" wrapText="1"/>
    </xf>
    <xf numFmtId="0" fontId="14" fillId="0" borderId="16" xfId="0" quotePrefix="1" applyFont="1" applyBorder="1" applyAlignment="1">
      <alignment horizontal="right" vertical="center" indent="2"/>
    </xf>
    <xf numFmtId="1" fontId="6" fillId="0" borderId="16" xfId="3" quotePrefix="1" applyNumberFormat="1" applyFont="1" applyFill="1" applyBorder="1" applyAlignment="1">
      <alignment vertical="center" wrapText="1"/>
    </xf>
    <xf numFmtId="0" fontId="49" fillId="0" borderId="0" xfId="0" applyFont="1"/>
    <xf numFmtId="3" fontId="6" fillId="0" borderId="0" xfId="5" applyNumberFormat="1" applyFont="1" applyAlignment="1">
      <alignment horizontal="right" wrapText="1"/>
    </xf>
    <xf numFmtId="164" fontId="6" fillId="0" borderId="0" xfId="5" applyNumberFormat="1" applyFont="1" applyAlignment="1">
      <alignment horizontal="right" wrapText="1"/>
    </xf>
    <xf numFmtId="0" fontId="7" fillId="0" borderId="0" xfId="0" applyFont="1"/>
    <xf numFmtId="3" fontId="7" fillId="0" borderId="0" xfId="0" applyNumberFormat="1" applyFont="1" applyAlignment="1">
      <alignment horizontal="right" wrapText="1"/>
    </xf>
    <xf numFmtId="0" fontId="6" fillId="0" borderId="0" xfId="0" applyFont="1"/>
    <xf numFmtId="3" fontId="6" fillId="0" borderId="0" xfId="0" applyNumberFormat="1" applyFont="1" applyAlignment="1">
      <alignment horizontal="right" wrapText="1"/>
    </xf>
    <xf numFmtId="0" fontId="6" fillId="0" borderId="6" xfId="0" applyFont="1" applyBorder="1"/>
    <xf numFmtId="3" fontId="6" fillId="0" borderId="6" xfId="0" applyNumberFormat="1" applyFont="1" applyBorder="1" applyAlignment="1">
      <alignment horizontal="right" wrapText="1"/>
    </xf>
    <xf numFmtId="3" fontId="6" fillId="0" borderId="0" xfId="2" applyNumberFormat="1" applyFont="1" applyAlignment="1">
      <alignment horizontal="right" wrapText="1"/>
    </xf>
    <xf numFmtId="3" fontId="7" fillId="0" borderId="1" xfId="0" applyNumberFormat="1" applyFont="1" applyBorder="1" applyAlignment="1">
      <alignment horizontal="right" wrapText="1"/>
    </xf>
    <xf numFmtId="0" fontId="6" fillId="0" borderId="1" xfId="2" applyFont="1" applyBorder="1" applyAlignment="1">
      <alignment horizontal="left" vertical="center" wrapText="1"/>
    </xf>
    <xf numFmtId="0" fontId="6" fillId="0" borderId="1" xfId="2" applyFont="1" applyBorder="1" applyAlignment="1">
      <alignment horizontal="right" wrapText="1"/>
    </xf>
    <xf numFmtId="167" fontId="7" fillId="2" borderId="4" xfId="5" quotePrefix="1" applyNumberFormat="1" applyFont="1" applyFill="1" applyBorder="1" applyAlignment="1">
      <alignment horizontal="left"/>
    </xf>
    <xf numFmtId="166" fontId="7" fillId="0" borderId="15" xfId="0" applyNumberFormat="1" applyFont="1" applyBorder="1" applyAlignment="1">
      <alignment horizontal="left" vertical="center" wrapText="1"/>
    </xf>
    <xf numFmtId="166" fontId="7" fillId="0" borderId="14" xfId="0" applyNumberFormat="1" applyFont="1" applyBorder="1" applyAlignment="1">
      <alignment horizontal="left" vertical="center"/>
    </xf>
    <xf numFmtId="0" fontId="50" fillId="0" borderId="0" xfId="0" applyFont="1" applyAlignment="1">
      <alignment vertical="center"/>
    </xf>
    <xf numFmtId="169" fontId="6" fillId="0" borderId="1" xfId="6" applyNumberFormat="1" applyFont="1" applyFill="1" applyBorder="1" applyAlignment="1">
      <alignment horizontal="right" vertical="center" wrapText="1"/>
    </xf>
    <xf numFmtId="0" fontId="7" fillId="2" borderId="4" xfId="0" applyFont="1" applyFill="1" applyBorder="1" applyAlignment="1">
      <alignment vertical="center"/>
    </xf>
    <xf numFmtId="0" fontId="6" fillId="0" borderId="17" xfId="0" applyFont="1" applyBorder="1" applyAlignment="1">
      <alignment vertical="center"/>
    </xf>
    <xf numFmtId="0" fontId="14" fillId="0" borderId="16" xfId="2" quotePrefix="1" applyFont="1" applyBorder="1" applyAlignment="1">
      <alignment horizontal="left" vertical="center" wrapText="1" indent="1"/>
    </xf>
    <xf numFmtId="173" fontId="6" fillId="0" borderId="32" xfId="5" applyNumberFormat="1" applyFont="1" applyFill="1" applyBorder="1" applyAlignment="1">
      <alignment horizontal="right" vertical="center" wrapText="1"/>
    </xf>
    <xf numFmtId="171" fontId="7" fillId="4" borderId="4" xfId="3" quotePrefix="1" applyNumberFormat="1" applyFont="1" applyFill="1" applyBorder="1" applyAlignment="1">
      <alignment horizontal="right"/>
    </xf>
    <xf numFmtId="0" fontId="7" fillId="0" borderId="10" xfId="0" applyFont="1" applyBorder="1" applyAlignment="1">
      <alignment vertical="center"/>
    </xf>
    <xf numFmtId="0" fontId="7" fillId="0" borderId="0" xfId="0" applyFont="1" applyAlignment="1">
      <alignment horizontal="left" vertical="center" indent="1"/>
    </xf>
    <xf numFmtId="165" fontId="47" fillId="0" borderId="0" xfId="0" applyNumberFormat="1" applyFont="1" applyAlignment="1">
      <alignment horizontal="center"/>
    </xf>
    <xf numFmtId="0" fontId="51" fillId="0" borderId="0" xfId="0" applyFont="1" applyAlignment="1">
      <alignment horizontal="center"/>
    </xf>
    <xf numFmtId="0" fontId="6" fillId="0" borderId="1" xfId="2" applyFont="1" applyBorder="1" applyAlignment="1">
      <alignment horizontal="left" vertical="center"/>
    </xf>
    <xf numFmtId="0" fontId="6" fillId="0" borderId="0" xfId="2" quotePrefix="1" applyFont="1" applyAlignment="1">
      <alignment horizontal="left" vertical="center" wrapText="1"/>
    </xf>
    <xf numFmtId="0" fontId="6" fillId="0" borderId="0" xfId="2" quotePrefix="1" applyFont="1" applyAlignment="1">
      <alignment horizontal="right" vertical="center" wrapText="1"/>
    </xf>
    <xf numFmtId="172" fontId="13" fillId="2" borderId="0" xfId="5" applyNumberFormat="1" applyFont="1" applyFill="1" applyAlignment="1">
      <alignment horizontal="right" vertical="center" wrapText="1"/>
    </xf>
    <xf numFmtId="173" fontId="6" fillId="2" borderId="1" xfId="5" applyNumberFormat="1" applyFont="1" applyFill="1" applyBorder="1" applyAlignment="1">
      <alignment horizontal="right" vertical="center" wrapText="1"/>
    </xf>
    <xf numFmtId="0" fontId="17" fillId="0" borderId="4" xfId="0" applyFont="1" applyBorder="1" applyAlignment="1">
      <alignment vertical="center"/>
    </xf>
    <xf numFmtId="0" fontId="26" fillId="0" borderId="0" xfId="0" applyFont="1" applyAlignment="1">
      <alignment vertical="center"/>
    </xf>
    <xf numFmtId="0" fontId="13" fillId="0" borderId="17" xfId="0" applyFont="1" applyBorder="1" applyAlignment="1">
      <alignment vertical="center"/>
    </xf>
    <xf numFmtId="0" fontId="14" fillId="0" borderId="16" xfId="0" quotePrefix="1" applyFont="1" applyBorder="1" applyAlignment="1">
      <alignment horizontal="left" vertical="center" indent="1"/>
    </xf>
    <xf numFmtId="0" fontId="7" fillId="0" borderId="4" xfId="0" applyFont="1" applyBorder="1"/>
    <xf numFmtId="167" fontId="6" fillId="4" borderId="0" xfId="3" applyNumberFormat="1" applyFont="1" applyFill="1" applyAlignment="1">
      <alignment horizontal="right"/>
    </xf>
    <xf numFmtId="164" fontId="0" fillId="0" borderId="0" xfId="1" applyNumberFormat="1" applyFont="1"/>
    <xf numFmtId="167" fontId="6" fillId="0" borderId="4" xfId="3" applyNumberFormat="1" applyFont="1" applyFill="1" applyBorder="1" applyAlignment="1">
      <alignment horizontal="right"/>
    </xf>
    <xf numFmtId="165" fontId="6" fillId="0" borderId="31" xfId="0" applyNumberFormat="1" applyFont="1" applyBorder="1" applyAlignment="1">
      <alignment horizontal="left" vertical="center"/>
    </xf>
    <xf numFmtId="165" fontId="25" fillId="0" borderId="31" xfId="0" applyNumberFormat="1" applyFont="1" applyBorder="1" applyAlignment="1">
      <alignment horizontal="right" vertical="center" indent="1"/>
    </xf>
    <xf numFmtId="164" fontId="6" fillId="0" borderId="31" xfId="1" applyNumberFormat="1" applyFont="1" applyFill="1" applyBorder="1" applyAlignment="1">
      <alignment vertical="center" wrapText="1"/>
    </xf>
    <xf numFmtId="167" fontId="7" fillId="0" borderId="0" xfId="3" quotePrefix="1" applyNumberFormat="1" applyFont="1" applyFill="1" applyBorder="1" applyAlignment="1">
      <alignment horizontal="right" indent="1"/>
    </xf>
    <xf numFmtId="164" fontId="6" fillId="0" borderId="0" xfId="1" applyNumberFormat="1" applyFont="1" applyFill="1" applyBorder="1" applyAlignment="1"/>
    <xf numFmtId="165" fontId="25" fillId="0" borderId="1" xfId="0" applyNumberFormat="1" applyFont="1" applyBorder="1" applyAlignment="1">
      <alignment horizontal="right" vertical="center" indent="1"/>
    </xf>
    <xf numFmtId="164" fontId="6" fillId="0" borderId="1" xfId="1" applyNumberFormat="1" applyFont="1" applyFill="1" applyBorder="1" applyAlignment="1">
      <alignment vertical="center" wrapText="1"/>
    </xf>
    <xf numFmtId="0" fontId="6" fillId="0" borderId="8" xfId="2" quotePrefix="1" applyFont="1" applyBorder="1" applyAlignment="1">
      <alignment horizontal="left" vertical="center" wrapText="1"/>
    </xf>
    <xf numFmtId="0" fontId="6" fillId="0" borderId="8" xfId="2" quotePrefix="1" applyFont="1" applyBorder="1" applyAlignment="1">
      <alignment horizontal="right" vertical="center" wrapText="1"/>
    </xf>
    <xf numFmtId="0" fontId="14" fillId="0" borderId="6" xfId="0" applyFont="1" applyBorder="1" applyAlignment="1">
      <alignment horizontal="left" vertical="center" indent="1"/>
    </xf>
    <xf numFmtId="0" fontId="7" fillId="0" borderId="1" xfId="0" quotePrefix="1" applyFont="1" applyBorder="1" applyAlignment="1">
      <alignment horizontal="left" vertical="center"/>
    </xf>
    <xf numFmtId="166" fontId="7" fillId="0" borderId="36" xfId="0" applyNumberFormat="1" applyFont="1" applyBorder="1" applyAlignment="1">
      <alignment horizontal="left"/>
    </xf>
    <xf numFmtId="0" fontId="6" fillId="0" borderId="36" xfId="0" applyFont="1" applyBorder="1" applyAlignment="1">
      <alignment horizontal="left"/>
    </xf>
    <xf numFmtId="0" fontId="7" fillId="0" borderId="36" xfId="0" applyFont="1" applyBorder="1" applyAlignment="1">
      <alignment horizontal="right" wrapText="1"/>
    </xf>
    <xf numFmtId="3" fontId="7" fillId="0" borderId="36" xfId="0" applyNumberFormat="1" applyFont="1" applyBorder="1" applyAlignment="1">
      <alignment horizontal="right" wrapText="1"/>
    </xf>
    <xf numFmtId="0" fontId="6" fillId="0" borderId="8" xfId="2" applyFont="1" applyBorder="1" applyAlignment="1">
      <alignment horizontal="left" vertical="center"/>
    </xf>
    <xf numFmtId="0" fontId="0" fillId="0" borderId="8" xfId="0" applyBorder="1" applyAlignment="1">
      <alignment vertical="center"/>
    </xf>
    <xf numFmtId="43" fontId="7" fillId="2" borderId="8" xfId="5" quotePrefix="1" applyNumberFormat="1" applyFont="1" applyFill="1" applyBorder="1" applyAlignment="1">
      <alignment horizontal="right" vertical="center"/>
    </xf>
    <xf numFmtId="0" fontId="13" fillId="0" borderId="8" xfId="0" applyFont="1" applyBorder="1" applyAlignment="1">
      <alignment horizontal="right" vertical="center"/>
    </xf>
    <xf numFmtId="0" fontId="6" fillId="0" borderId="37" xfId="2" applyFont="1" applyBorder="1" applyAlignment="1">
      <alignment horizontal="left" vertical="center"/>
    </xf>
    <xf numFmtId="0" fontId="0" fillId="0" borderId="37" xfId="0" applyBorder="1" applyAlignment="1">
      <alignment vertical="center"/>
    </xf>
    <xf numFmtId="43" fontId="7" fillId="2" borderId="37" xfId="5" quotePrefix="1" applyNumberFormat="1" applyFont="1" applyFill="1" applyBorder="1" applyAlignment="1">
      <alignment horizontal="right" vertical="center"/>
    </xf>
    <xf numFmtId="0" fontId="13" fillId="0" borderId="37" xfId="0" applyFont="1" applyBorder="1" applyAlignment="1">
      <alignment horizontal="right" vertical="center"/>
    </xf>
    <xf numFmtId="0" fontId="6" fillId="0" borderId="38" xfId="2" applyFont="1" applyBorder="1" applyAlignment="1">
      <alignment horizontal="left" vertical="center"/>
    </xf>
    <xf numFmtId="0" fontId="0" fillId="0" borderId="38" xfId="0" applyBorder="1" applyAlignment="1">
      <alignment vertical="center"/>
    </xf>
    <xf numFmtId="0" fontId="13" fillId="0" borderId="38" xfId="0" applyFont="1" applyBorder="1" applyAlignment="1">
      <alignment horizontal="right" vertical="center"/>
    </xf>
    <xf numFmtId="0" fontId="13" fillId="0" borderId="9" xfId="0" applyFont="1" applyBorder="1" applyAlignment="1">
      <alignment horizontal="right" vertical="center"/>
    </xf>
    <xf numFmtId="176" fontId="37" fillId="0" borderId="0" xfId="6" applyNumberFormat="1" applyFont="1"/>
    <xf numFmtId="43" fontId="0" fillId="0" borderId="0" xfId="0" applyNumberFormat="1"/>
    <xf numFmtId="0" fontId="7" fillId="0" borderId="0" xfId="2" applyFont="1" applyAlignment="1">
      <alignment horizontal="left" vertical="center"/>
    </xf>
    <xf numFmtId="0" fontId="14" fillId="0" borderId="6" xfId="2" applyFont="1" applyBorder="1" applyAlignment="1">
      <alignment horizontal="left" vertical="center" indent="1"/>
    </xf>
    <xf numFmtId="164" fontId="6" fillId="0" borderId="0" xfId="5" applyNumberFormat="1" applyFont="1" applyBorder="1" applyAlignment="1">
      <alignment horizontal="right" wrapText="1"/>
    </xf>
    <xf numFmtId="0" fontId="6" fillId="0" borderId="6" xfId="2" applyFont="1" applyBorder="1" applyAlignment="1">
      <alignment horizontal="left" wrapText="1"/>
    </xf>
    <xf numFmtId="3" fontId="6" fillId="0" borderId="6" xfId="2" applyNumberFormat="1" applyFont="1" applyBorder="1" applyAlignment="1">
      <alignment horizontal="right" wrapText="1"/>
    </xf>
    <xf numFmtId="0" fontId="50" fillId="0" borderId="0" xfId="0" applyFont="1"/>
    <xf numFmtId="0" fontId="50" fillId="0" borderId="0" xfId="0" applyFont="1" applyAlignment="1">
      <alignment horizontal="right" indent="1"/>
    </xf>
    <xf numFmtId="0" fontId="14" fillId="0" borderId="6" xfId="2" applyFont="1" applyBorder="1" applyAlignment="1">
      <alignment horizontal="left" vertical="center"/>
    </xf>
    <xf numFmtId="0" fontId="7" fillId="0" borderId="6" xfId="2" applyFont="1" applyBorder="1" applyAlignment="1">
      <alignment horizontal="right" vertical="center" wrapText="1" indent="1"/>
    </xf>
    <xf numFmtId="0" fontId="52" fillId="0" borderId="0" xfId="0" applyFont="1"/>
    <xf numFmtId="173" fontId="6" fillId="0" borderId="0" xfId="5" quotePrefix="1" applyNumberFormat="1" applyFont="1" applyFill="1" applyBorder="1" applyAlignment="1">
      <alignment horizontal="right" vertical="center" wrapText="1"/>
    </xf>
    <xf numFmtId="0" fontId="29" fillId="0" borderId="0" xfId="0" applyFont="1" applyAlignment="1">
      <alignment horizontal="left" indent="7"/>
    </xf>
    <xf numFmtId="173" fontId="13" fillId="2" borderId="0" xfId="5" applyNumberFormat="1" applyFont="1" applyFill="1" applyAlignment="1">
      <alignment horizontal="right" vertical="center" wrapText="1"/>
    </xf>
    <xf numFmtId="170" fontId="13" fillId="2" borderId="1" xfId="0" applyNumberFormat="1" applyFont="1" applyFill="1" applyBorder="1" applyAlignment="1">
      <alignment horizontal="right" vertical="center" wrapText="1"/>
    </xf>
    <xf numFmtId="0" fontId="7" fillId="0" borderId="5" xfId="2" applyFont="1" applyBorder="1" applyAlignment="1">
      <alignment horizontal="right" wrapText="1"/>
    </xf>
    <xf numFmtId="165" fontId="53" fillId="0" borderId="0" xfId="0" applyNumberFormat="1" applyFont="1"/>
    <xf numFmtId="0" fontId="53" fillId="0" borderId="0" xfId="0" applyFont="1" applyAlignment="1">
      <alignment horizontal="right"/>
    </xf>
    <xf numFmtId="169" fontId="6" fillId="0" borderId="8" xfId="0" applyNumberFormat="1" applyFont="1" applyBorder="1" applyAlignment="1">
      <alignment vertical="center"/>
    </xf>
    <xf numFmtId="169" fontId="6" fillId="0" borderId="37" xfId="0" applyNumberFormat="1" applyFont="1" applyBorder="1" applyAlignment="1">
      <alignment vertical="center"/>
    </xf>
    <xf numFmtId="169" fontId="6" fillId="0" borderId="38" xfId="0" applyNumberFormat="1" applyFont="1" applyBorder="1" applyAlignment="1">
      <alignment vertical="center"/>
    </xf>
    <xf numFmtId="170" fontId="7" fillId="0" borderId="28" xfId="0" applyNumberFormat="1" applyFont="1" applyBorder="1" applyAlignment="1">
      <alignment horizontal="right" vertical="center" wrapText="1"/>
    </xf>
    <xf numFmtId="0" fontId="6" fillId="0" borderId="8" xfId="0" applyFont="1" applyBorder="1" applyAlignment="1">
      <alignment vertical="center"/>
    </xf>
    <xf numFmtId="0" fontId="6" fillId="0" borderId="37" xfId="0" applyFont="1" applyBorder="1" applyAlignment="1">
      <alignment vertical="center"/>
    </xf>
    <xf numFmtId="0" fontId="6" fillId="0" borderId="9" xfId="0" applyFont="1" applyBorder="1" applyAlignment="1">
      <alignment vertical="center"/>
    </xf>
    <xf numFmtId="169" fontId="6" fillId="0" borderId="37" xfId="0" applyNumberFormat="1" applyFont="1" applyBorder="1" applyAlignment="1">
      <alignment horizontal="right"/>
    </xf>
    <xf numFmtId="0" fontId="6" fillId="0" borderId="38" xfId="0" applyFont="1" applyBorder="1" applyAlignment="1">
      <alignment vertical="center"/>
    </xf>
    <xf numFmtId="169" fontId="6" fillId="0" borderId="38" xfId="0" applyNumberFormat="1" applyFont="1" applyBorder="1" applyAlignment="1">
      <alignment horizontal="right" vertical="center"/>
    </xf>
    <xf numFmtId="173" fontId="6" fillId="0" borderId="0" xfId="5" applyNumberFormat="1" applyFont="1" applyFill="1" applyAlignment="1">
      <alignment horizontal="right" vertical="center" wrapText="1"/>
    </xf>
    <xf numFmtId="167" fontId="7" fillId="4" borderId="4" xfId="3" quotePrefix="1" applyNumberFormat="1" applyFont="1" applyFill="1" applyBorder="1" applyAlignment="1">
      <alignment horizontal="left" vertical="center"/>
    </xf>
    <xf numFmtId="169" fontId="6" fillId="0" borderId="37" xfId="0" applyNumberFormat="1" applyFont="1" applyBorder="1" applyAlignment="1">
      <alignment horizontal="right" vertical="center"/>
    </xf>
    <xf numFmtId="0" fontId="5" fillId="2" borderId="0" xfId="2" applyFont="1" applyFill="1" applyAlignment="1">
      <alignment horizontal="left" vertical="center"/>
    </xf>
    <xf numFmtId="0" fontId="6" fillId="2" borderId="31" xfId="2" applyFont="1" applyFill="1" applyBorder="1" applyAlignment="1">
      <alignment horizontal="left" vertical="center"/>
    </xf>
    <xf numFmtId="8" fontId="13" fillId="0" borderId="0" xfId="0" applyNumberFormat="1" applyFont="1"/>
    <xf numFmtId="8" fontId="0" fillId="0" borderId="0" xfId="0" applyNumberFormat="1"/>
    <xf numFmtId="6" fontId="13" fillId="0" borderId="0" xfId="0" applyNumberFormat="1" applyFont="1"/>
    <xf numFmtId="164" fontId="13" fillId="0" borderId="0" xfId="1" applyNumberFormat="1" applyFont="1"/>
    <xf numFmtId="164" fontId="6" fillId="0" borderId="0" xfId="5" applyNumberFormat="1" applyFont="1" applyFill="1" applyAlignment="1">
      <alignment horizontal="right" wrapText="1"/>
    </xf>
    <xf numFmtId="167" fontId="7" fillId="0" borderId="4" xfId="3" quotePrefix="1" applyNumberFormat="1" applyFont="1" applyFill="1" applyBorder="1" applyAlignment="1">
      <alignment vertical="center"/>
    </xf>
    <xf numFmtId="164" fontId="6" fillId="0" borderId="0" xfId="1" applyNumberFormat="1" applyFont="1" applyFill="1" applyBorder="1" applyAlignment="1">
      <alignment vertical="center" wrapText="1"/>
    </xf>
    <xf numFmtId="0" fontId="17" fillId="0" borderId="0" xfId="3" applyNumberFormat="1" applyFont="1" applyBorder="1" applyAlignment="1">
      <alignment horizontal="right"/>
    </xf>
    <xf numFmtId="1" fontId="6" fillId="0" borderId="16" xfId="3" quotePrefix="1" applyNumberFormat="1" applyFont="1" applyBorder="1" applyAlignment="1">
      <alignment horizontal="right" vertical="center" wrapText="1"/>
    </xf>
    <xf numFmtId="9" fontId="50" fillId="0" borderId="0" xfId="6" applyFont="1"/>
    <xf numFmtId="1" fontId="6" fillId="0" borderId="1" xfId="5" applyNumberFormat="1" applyFont="1" applyFill="1" applyBorder="1" applyAlignment="1">
      <alignment horizontal="right" vertical="center" wrapText="1"/>
    </xf>
    <xf numFmtId="0" fontId="2" fillId="0" borderId="0" xfId="0" applyFont="1" applyAlignment="1">
      <alignment horizontal="left" indent="1"/>
    </xf>
    <xf numFmtId="3" fontId="6" fillId="2" borderId="0" xfId="0" applyNumberFormat="1" applyFont="1" applyFill="1" applyAlignment="1">
      <alignment horizontal="right" vertical="center" wrapText="1"/>
    </xf>
    <xf numFmtId="3" fontId="6" fillId="2" borderId="8" xfId="2" quotePrefix="1" applyNumberFormat="1" applyFont="1" applyFill="1" applyBorder="1" applyAlignment="1">
      <alignment horizontal="right" vertical="center" wrapText="1"/>
    </xf>
    <xf numFmtId="170" fontId="6" fillId="2" borderId="8" xfId="2" quotePrefix="1" applyNumberFormat="1" applyFont="1" applyFill="1" applyBorder="1" applyAlignment="1">
      <alignment horizontal="right" vertical="center" wrapText="1"/>
    </xf>
    <xf numFmtId="3" fontId="6" fillId="0" borderId="1" xfId="5" applyNumberFormat="1" applyFont="1" applyBorder="1" applyAlignment="1">
      <alignment horizontal="right" vertical="center" wrapText="1"/>
    </xf>
    <xf numFmtId="49" fontId="7" fillId="0" borderId="4" xfId="3" quotePrefix="1" applyNumberFormat="1" applyFont="1" applyFill="1" applyBorder="1" applyAlignment="1">
      <alignment horizontal="right"/>
    </xf>
    <xf numFmtId="0" fontId="2" fillId="0" borderId="0" xfId="0" applyFont="1" applyAlignment="1">
      <alignment vertical="top"/>
    </xf>
    <xf numFmtId="0" fontId="58" fillId="0" borderId="0" xfId="0" applyFont="1" applyAlignment="1">
      <alignment vertical="top"/>
    </xf>
    <xf numFmtId="0" fontId="60" fillId="0" borderId="0" xfId="0" applyFont="1"/>
    <xf numFmtId="0" fontId="13" fillId="0" borderId="0" xfId="3" applyNumberFormat="1" applyFont="1" applyBorder="1" applyAlignment="1">
      <alignment horizontal="right"/>
    </xf>
    <xf numFmtId="0" fontId="6" fillId="0" borderId="1" xfId="2" applyFont="1" applyBorder="1" applyAlignment="1">
      <alignment horizontal="left" wrapText="1"/>
    </xf>
    <xf numFmtId="173" fontId="6" fillId="0" borderId="0" xfId="5" applyNumberFormat="1" applyFont="1" applyAlignment="1">
      <alignment horizontal="right" vertical="center" wrapText="1"/>
    </xf>
    <xf numFmtId="166" fontId="6" fillId="0" borderId="1" xfId="0" applyNumberFormat="1" applyFont="1" applyBorder="1" applyAlignment="1">
      <alignment horizontal="left" vertical="center"/>
    </xf>
    <xf numFmtId="43" fontId="7" fillId="2" borderId="30" xfId="5" quotePrefix="1" applyNumberFormat="1" applyFont="1" applyFill="1" applyBorder="1" applyAlignment="1">
      <alignment horizontal="right" vertical="center"/>
    </xf>
    <xf numFmtId="170" fontId="6" fillId="0" borderId="1" xfId="0" applyNumberFormat="1" applyFont="1" applyBorder="1" applyAlignment="1">
      <alignment horizontal="right" vertical="center" wrapText="1"/>
    </xf>
    <xf numFmtId="168" fontId="6" fillId="0" borderId="8" xfId="0" applyNumberFormat="1" applyFont="1" applyBorder="1" applyAlignment="1">
      <alignment horizontal="right" vertical="center" wrapText="1"/>
    </xf>
    <xf numFmtId="167" fontId="6" fillId="2" borderId="9" xfId="3" quotePrefix="1" applyNumberFormat="1" applyFont="1" applyFill="1" applyBorder="1" applyAlignment="1">
      <alignment vertical="center" wrapText="1"/>
    </xf>
    <xf numFmtId="1" fontId="6" fillId="0" borderId="1" xfId="5" applyNumberFormat="1" applyFont="1" applyBorder="1" applyAlignment="1">
      <alignment horizontal="right" vertical="center" wrapText="1"/>
    </xf>
    <xf numFmtId="0" fontId="24" fillId="2" borderId="0" xfId="0" applyFont="1" applyFill="1" applyAlignment="1">
      <alignment horizontal="right" vertical="center" wrapText="1" indent="1"/>
    </xf>
    <xf numFmtId="165" fontId="0" fillId="0" borderId="0" xfId="0" applyNumberFormat="1"/>
    <xf numFmtId="0" fontId="17" fillId="0" borderId="0" xfId="0" applyFont="1" applyAlignment="1">
      <alignment horizontal="right" indent="1"/>
    </xf>
    <xf numFmtId="9" fontId="13" fillId="0" borderId="0" xfId="6" applyFont="1"/>
    <xf numFmtId="43" fontId="13" fillId="0" borderId="0" xfId="0" applyNumberFormat="1" applyFont="1"/>
    <xf numFmtId="43" fontId="44" fillId="0" borderId="0" xfId="0" applyNumberFormat="1" applyFont="1"/>
    <xf numFmtId="169" fontId="7" fillId="5" borderId="1" xfId="5" applyNumberFormat="1" applyFont="1" applyFill="1" applyBorder="1" applyAlignment="1">
      <alignment horizontal="right" vertical="center" wrapText="1"/>
    </xf>
    <xf numFmtId="0" fontId="63" fillId="0" borderId="0" xfId="0" applyFont="1"/>
    <xf numFmtId="164" fontId="6" fillId="0" borderId="0" xfId="1" quotePrefix="1" applyNumberFormat="1" applyFont="1" applyFill="1" applyBorder="1" applyAlignment="1">
      <alignment horizontal="right" vertical="center" wrapText="1"/>
    </xf>
    <xf numFmtId="0" fontId="64" fillId="0" borderId="0" xfId="0" applyFont="1"/>
    <xf numFmtId="167" fontId="6" fillId="2" borderId="6" xfId="0" quotePrefix="1" applyNumberFormat="1" applyFont="1" applyFill="1" applyBorder="1" applyAlignment="1">
      <alignment horizontal="right" indent="1"/>
    </xf>
    <xf numFmtId="43" fontId="50" fillId="0" borderId="0" xfId="1" applyFont="1"/>
    <xf numFmtId="0" fontId="65" fillId="0" borderId="4" xfId="0" applyFont="1" applyBorder="1"/>
    <xf numFmtId="2" fontId="6" fillId="0" borderId="0" xfId="0" applyNumberFormat="1" applyFont="1" applyAlignment="1">
      <alignment horizontal="right" vertical="center" wrapText="1"/>
    </xf>
    <xf numFmtId="167" fontId="6" fillId="0" borderId="4" xfId="5" quotePrefix="1" applyNumberFormat="1" applyFont="1" applyBorder="1" applyAlignment="1">
      <alignment horizontal="right"/>
    </xf>
    <xf numFmtId="0" fontId="19" fillId="0" borderId="0" xfId="0" applyFont="1" applyAlignment="1">
      <alignment horizontal="right"/>
    </xf>
    <xf numFmtId="3" fontId="6" fillId="2" borderId="6" xfId="0" applyNumberFormat="1" applyFont="1" applyFill="1" applyBorder="1" applyAlignment="1">
      <alignment horizontal="right" wrapText="1"/>
    </xf>
    <xf numFmtId="0" fontId="9" fillId="0" borderId="0" xfId="2" applyFont="1" applyAlignment="1">
      <alignment horizontal="left" vertical="center" wrapText="1"/>
    </xf>
    <xf numFmtId="0" fontId="66" fillId="0" borderId="0" xfId="0" applyFont="1"/>
    <xf numFmtId="0" fontId="67" fillId="0" borderId="0" xfId="0" applyFont="1"/>
    <xf numFmtId="165" fontId="68" fillId="0" borderId="0" xfId="0" applyNumberFormat="1" applyFont="1" applyAlignment="1">
      <alignment horizontal="right" vertical="center" wrapText="1"/>
    </xf>
    <xf numFmtId="0" fontId="69" fillId="0" borderId="0" xfId="0" applyFont="1"/>
    <xf numFmtId="0" fontId="13" fillId="2" borderId="0" xfId="0" applyFont="1" applyFill="1"/>
    <xf numFmtId="0" fontId="16" fillId="2" borderId="0" xfId="0" applyFont="1" applyFill="1"/>
    <xf numFmtId="0" fontId="13" fillId="2" borderId="0" xfId="0" applyFont="1" applyFill="1" applyAlignment="1">
      <alignment horizontal="right" indent="1"/>
    </xf>
    <xf numFmtId="0" fontId="16" fillId="2" borderId="0" xfId="0" applyFont="1" applyFill="1" applyAlignment="1">
      <alignment horizontal="left" vertical="center" indent="5"/>
    </xf>
    <xf numFmtId="0" fontId="3" fillId="2" borderId="0" xfId="0" applyFont="1" applyFill="1"/>
    <xf numFmtId="0" fontId="43" fillId="2" borderId="0" xfId="2" quotePrefix="1" applyFont="1" applyFill="1" applyAlignment="1">
      <alignment horizontal="right" vertical="center"/>
    </xf>
    <xf numFmtId="0" fontId="43" fillId="0" borderId="0" xfId="2" quotePrefix="1" applyFont="1" applyAlignment="1">
      <alignment horizontal="right" vertical="center"/>
    </xf>
    <xf numFmtId="173" fontId="6" fillId="2" borderId="0" xfId="10" applyNumberFormat="1" applyFont="1" applyFill="1" applyBorder="1" applyAlignment="1">
      <alignment horizontal="right" vertical="center"/>
    </xf>
    <xf numFmtId="0" fontId="43" fillId="2" borderId="0" xfId="0" applyFont="1" applyFill="1"/>
    <xf numFmtId="43" fontId="50" fillId="2" borderId="0" xfId="1" applyFont="1" applyFill="1" applyAlignment="1"/>
    <xf numFmtId="43" fontId="13" fillId="2" borderId="0" xfId="0" applyNumberFormat="1" applyFont="1" applyFill="1"/>
    <xf numFmtId="167" fontId="6" fillId="2" borderId="4" xfId="3" quotePrefix="1" applyNumberFormat="1" applyFont="1" applyFill="1" applyBorder="1" applyAlignment="1">
      <alignment horizontal="right" vertical="center"/>
    </xf>
    <xf numFmtId="0" fontId="13" fillId="2" borderId="0" xfId="2" quotePrefix="1" applyFont="1" applyFill="1" applyAlignment="1">
      <alignment horizontal="right" vertical="center"/>
    </xf>
    <xf numFmtId="0" fontId="70" fillId="2" borderId="0" xfId="0" quotePrefix="1" applyFont="1" applyFill="1"/>
    <xf numFmtId="0" fontId="13" fillId="2" borderId="0" xfId="0" quotePrefix="1" applyFont="1" applyFill="1"/>
    <xf numFmtId="164" fontId="6" fillId="2" borderId="0" xfId="10" applyNumberFormat="1" applyFont="1" applyFill="1" applyBorder="1" applyAlignment="1">
      <alignment horizontal="right" vertical="center"/>
    </xf>
    <xf numFmtId="0" fontId="43" fillId="2" borderId="16" xfId="2" quotePrefix="1" applyFont="1" applyFill="1" applyBorder="1" applyAlignment="1">
      <alignment horizontal="right" vertical="center"/>
    </xf>
    <xf numFmtId="164" fontId="6" fillId="2" borderId="16" xfId="10" applyNumberFormat="1" applyFont="1" applyFill="1" applyBorder="1" applyAlignment="1">
      <alignment horizontal="right" vertical="center"/>
    </xf>
    <xf numFmtId="0" fontId="13" fillId="0" borderId="0" xfId="0" quotePrefix="1" applyFont="1"/>
    <xf numFmtId="0" fontId="6" fillId="2" borderId="0" xfId="2" quotePrefix="1" applyFont="1" applyFill="1" applyAlignment="1">
      <alignment horizontal="right" vertical="center"/>
    </xf>
    <xf numFmtId="0" fontId="70" fillId="2" borderId="16" xfId="0" quotePrefix="1" applyFont="1" applyFill="1" applyBorder="1" applyAlignment="1">
      <alignment horizontal="left"/>
    </xf>
    <xf numFmtId="0" fontId="6" fillId="2" borderId="16" xfId="2" quotePrefix="1" applyFont="1" applyFill="1" applyBorder="1" applyAlignment="1">
      <alignment horizontal="right" vertical="center"/>
    </xf>
    <xf numFmtId="43" fontId="44" fillId="2" borderId="0" xfId="0" applyNumberFormat="1" applyFont="1" applyFill="1"/>
    <xf numFmtId="0" fontId="14" fillId="2" borderId="0" xfId="2" applyFont="1" applyFill="1" applyAlignment="1">
      <alignment horizontal="left" vertical="center" indent="1"/>
    </xf>
    <xf numFmtId="0" fontId="44" fillId="2" borderId="0" xfId="0" applyFont="1" applyFill="1"/>
    <xf numFmtId="0" fontId="2" fillId="2" borderId="0" xfId="0" applyFont="1" applyFill="1"/>
    <xf numFmtId="0" fontId="5" fillId="2" borderId="0" xfId="0" applyFont="1" applyFill="1" applyAlignment="1">
      <alignment vertical="center" wrapText="1"/>
    </xf>
    <xf numFmtId="0" fontId="37" fillId="2" borderId="0" xfId="0" applyFont="1" applyFill="1"/>
    <xf numFmtId="0" fontId="72" fillId="0" borderId="0" xfId="0" applyFont="1"/>
    <xf numFmtId="0" fontId="73" fillId="0" borderId="0" xfId="0" applyFont="1"/>
    <xf numFmtId="43" fontId="2" fillId="2" borderId="0" xfId="1" applyFont="1" applyFill="1" applyAlignment="1"/>
    <xf numFmtId="167" fontId="6" fillId="2" borderId="0" xfId="3" quotePrefix="1" applyNumberFormat="1" applyFont="1" applyFill="1" applyAlignment="1">
      <alignment horizontal="right" vertical="center" wrapText="1"/>
    </xf>
    <xf numFmtId="170" fontId="6" fillId="2" borderId="8" xfId="2" applyNumberFormat="1" applyFont="1" applyFill="1" applyBorder="1" applyAlignment="1">
      <alignment horizontal="right" vertical="center" wrapText="1"/>
    </xf>
    <xf numFmtId="171" fontId="6" fillId="4" borderId="4" xfId="3" applyNumberFormat="1" applyFont="1" applyFill="1" applyBorder="1" applyAlignment="1">
      <alignment horizontal="right"/>
    </xf>
    <xf numFmtId="167" fontId="7" fillId="0" borderId="4" xfId="3" applyNumberFormat="1" applyFont="1" applyBorder="1" applyAlignment="1">
      <alignment vertical="center"/>
    </xf>
    <xf numFmtId="0" fontId="9" fillId="0" borderId="0" xfId="2" applyFont="1" applyAlignment="1">
      <alignment horizontal="left"/>
    </xf>
    <xf numFmtId="0" fontId="74" fillId="0" borderId="0" xfId="2" applyFont="1" applyAlignment="1">
      <alignment horizontal="left" indent="1"/>
    </xf>
    <xf numFmtId="0" fontId="26" fillId="2" borderId="1" xfId="2" applyFont="1" applyFill="1" applyBorder="1" applyAlignment="1">
      <alignment horizontal="left" vertical="center" wrapText="1"/>
    </xf>
    <xf numFmtId="165" fontId="6" fillId="0" borderId="3" xfId="0" applyNumberFormat="1" applyFont="1" applyBorder="1" applyAlignment="1">
      <alignment horizontal="right" vertical="center" wrapText="1"/>
    </xf>
    <xf numFmtId="166" fontId="6" fillId="2" borderId="0" xfId="0" applyNumberFormat="1" applyFont="1" applyFill="1" applyAlignment="1">
      <alignment horizontal="right" vertical="center" wrapText="1" indent="1"/>
    </xf>
    <xf numFmtId="0" fontId="14" fillId="2" borderId="0" xfId="0" applyFont="1" applyFill="1" applyAlignment="1">
      <alignment horizontal="left" vertical="center" wrapText="1" indent="1"/>
    </xf>
    <xf numFmtId="10" fontId="0" fillId="0" borderId="0" xfId="6" applyNumberFormat="1" applyFont="1"/>
    <xf numFmtId="10" fontId="3" fillId="0" borderId="0" xfId="6" applyNumberFormat="1" applyFont="1"/>
    <xf numFmtId="0" fontId="13" fillId="0" borderId="0" xfId="2" applyFont="1" applyAlignment="1">
      <alignment horizontal="left" vertical="center" wrapText="1"/>
    </xf>
    <xf numFmtId="3" fontId="6" fillId="2" borderId="0" xfId="1" quotePrefix="1" applyNumberFormat="1" applyFont="1" applyFill="1" applyBorder="1" applyAlignment="1">
      <alignment horizontal="right" vertical="center" wrapText="1"/>
    </xf>
    <xf numFmtId="173" fontId="7" fillId="5" borderId="0" xfId="5" applyNumberFormat="1" applyFont="1" applyFill="1" applyAlignment="1">
      <alignment horizontal="right" vertical="center" wrapText="1"/>
    </xf>
    <xf numFmtId="170" fontId="7" fillId="5" borderId="1" xfId="0" applyNumberFormat="1" applyFont="1" applyFill="1" applyBorder="1" applyAlignment="1">
      <alignment horizontal="right" vertical="center" wrapText="1"/>
    </xf>
    <xf numFmtId="3" fontId="6" fillId="2" borderId="0" xfId="5" applyNumberFormat="1" applyFont="1" applyFill="1" applyAlignment="1">
      <alignment horizontal="right" wrapText="1"/>
    </xf>
    <xf numFmtId="164" fontId="7" fillId="5" borderId="0" xfId="5" applyNumberFormat="1" applyFont="1" applyFill="1" applyAlignment="1">
      <alignment horizontal="right" wrapText="1"/>
    </xf>
    <xf numFmtId="164" fontId="7" fillId="5" borderId="6" xfId="5" applyNumberFormat="1" applyFont="1" applyFill="1" applyBorder="1" applyAlignment="1">
      <alignment horizontal="right" wrapText="1"/>
    </xf>
    <xf numFmtId="3" fontId="7" fillId="5" borderId="0" xfId="0" applyNumberFormat="1" applyFont="1" applyFill="1" applyAlignment="1">
      <alignment horizontal="right" wrapText="1"/>
    </xf>
    <xf numFmtId="3" fontId="6" fillId="5" borderId="0" xfId="0" applyNumberFormat="1" applyFont="1" applyFill="1" applyAlignment="1">
      <alignment horizontal="right" wrapText="1"/>
    </xf>
    <xf numFmtId="3" fontId="6" fillId="5" borderId="6" xfId="0" applyNumberFormat="1" applyFont="1" applyFill="1" applyBorder="1" applyAlignment="1">
      <alignment horizontal="right" wrapText="1"/>
    </xf>
    <xf numFmtId="3" fontId="6" fillId="5" borderId="6" xfId="2" applyNumberFormat="1" applyFont="1" applyFill="1" applyBorder="1" applyAlignment="1">
      <alignment horizontal="right" wrapText="1"/>
    </xf>
    <xf numFmtId="3" fontId="6" fillId="5" borderId="0" xfId="2" applyNumberFormat="1" applyFont="1" applyFill="1" applyAlignment="1">
      <alignment horizontal="right" wrapText="1"/>
    </xf>
    <xf numFmtId="3" fontId="7" fillId="5" borderId="1" xfId="0" applyNumberFormat="1" applyFont="1" applyFill="1" applyBorder="1" applyAlignment="1">
      <alignment horizontal="right" wrapText="1"/>
    </xf>
    <xf numFmtId="3" fontId="7" fillId="5" borderId="36" xfId="0" applyNumberFormat="1" applyFont="1" applyFill="1" applyBorder="1" applyAlignment="1">
      <alignment horizontal="right" wrapText="1"/>
    </xf>
    <xf numFmtId="0" fontId="5" fillId="2" borderId="0" xfId="2" applyFont="1" applyFill="1" applyAlignment="1">
      <alignment vertical="center" wrapText="1"/>
    </xf>
    <xf numFmtId="167" fontId="61" fillId="5" borderId="0" xfId="3" quotePrefix="1" applyNumberFormat="1" applyFont="1" applyFill="1" applyAlignment="1">
      <alignment horizontal="right" vertical="center" wrapText="1"/>
    </xf>
    <xf numFmtId="165" fontId="17" fillId="5" borderId="0" xfId="0" applyNumberFormat="1" applyFont="1" applyFill="1" applyAlignment="1">
      <alignment horizontal="right" vertical="center" wrapText="1"/>
    </xf>
    <xf numFmtId="165" fontId="17" fillId="5" borderId="3" xfId="0" applyNumberFormat="1" applyFont="1" applyFill="1" applyBorder="1" applyAlignment="1">
      <alignment horizontal="right" vertical="center" wrapText="1"/>
    </xf>
    <xf numFmtId="165" fontId="17" fillId="5" borderId="2" xfId="0" applyNumberFormat="1" applyFont="1" applyFill="1" applyBorder="1" applyAlignment="1">
      <alignment horizontal="right" vertical="center" wrapText="1"/>
    </xf>
    <xf numFmtId="164" fontId="17" fillId="5" borderId="41" xfId="5" applyNumberFormat="1" applyFont="1" applyFill="1" applyBorder="1" applyAlignment="1">
      <alignment horizontal="right" vertical="center" wrapText="1"/>
    </xf>
    <xf numFmtId="164" fontId="7" fillId="5" borderId="0" xfId="1" applyNumberFormat="1" applyFont="1" applyFill="1" applyAlignment="1">
      <alignment horizontal="right" vertical="center" wrapText="1"/>
    </xf>
    <xf numFmtId="164" fontId="7" fillId="5" borderId="0" xfId="1" quotePrefix="1" applyNumberFormat="1" applyFont="1" applyFill="1" applyAlignment="1">
      <alignment horizontal="right" vertical="center" wrapText="1"/>
    </xf>
    <xf numFmtId="0" fontId="7" fillId="15" borderId="39" xfId="0" applyFont="1" applyFill="1" applyBorder="1" applyAlignment="1">
      <alignment horizontal="right" vertical="center" wrapText="1"/>
    </xf>
    <xf numFmtId="3" fontId="7" fillId="15" borderId="0" xfId="0" applyNumberFormat="1" applyFont="1" applyFill="1" applyAlignment="1">
      <alignment horizontal="right" vertical="center" wrapText="1"/>
    </xf>
    <xf numFmtId="0" fontId="7" fillId="15" borderId="0" xfId="0" applyFont="1" applyFill="1" applyAlignment="1">
      <alignment horizontal="right" vertical="center" wrapText="1"/>
    </xf>
    <xf numFmtId="0" fontId="7" fillId="15" borderId="17" xfId="0" applyFont="1" applyFill="1" applyBorder="1" applyAlignment="1">
      <alignment horizontal="right" vertical="center" wrapText="1"/>
    </xf>
    <xf numFmtId="0" fontId="7" fillId="5" borderId="1" xfId="2" applyFont="1" applyFill="1" applyBorder="1" applyAlignment="1">
      <alignment horizontal="right" vertical="center" wrapText="1"/>
    </xf>
    <xf numFmtId="3" fontId="7" fillId="15" borderId="17" xfId="0" applyNumberFormat="1" applyFont="1" applyFill="1" applyBorder="1" applyAlignment="1">
      <alignment horizontal="right" vertical="center" wrapText="1"/>
    </xf>
    <xf numFmtId="0" fontId="5" fillId="2" borderId="0" xfId="0" applyFont="1" applyFill="1" applyAlignment="1">
      <alignment vertical="center"/>
    </xf>
    <xf numFmtId="0" fontId="5" fillId="2" borderId="0" xfId="0" applyFont="1" applyFill="1" applyAlignment="1">
      <alignment horizontal="left" vertical="center"/>
    </xf>
    <xf numFmtId="168" fontId="7" fillId="5" borderId="0" xfId="0" applyNumberFormat="1" applyFont="1" applyFill="1" applyAlignment="1">
      <alignment horizontal="right" vertical="center" wrapText="1"/>
    </xf>
    <xf numFmtId="0" fontId="9" fillId="15" borderId="0" xfId="0" applyFont="1" applyFill="1" applyAlignment="1">
      <alignment horizontal="right" vertical="center" wrapText="1"/>
    </xf>
    <xf numFmtId="0" fontId="9" fillId="15" borderId="40" xfId="0" applyFont="1" applyFill="1" applyBorder="1" applyAlignment="1">
      <alignment horizontal="right" vertical="center" wrapText="1"/>
    </xf>
    <xf numFmtId="169" fontId="9" fillId="15" borderId="0" xfId="0" applyNumberFormat="1" applyFont="1" applyFill="1" applyAlignment="1">
      <alignment horizontal="right" vertical="center" wrapText="1"/>
    </xf>
    <xf numFmtId="0" fontId="16" fillId="5" borderId="0" xfId="0" applyFont="1" applyFill="1" applyAlignment="1">
      <alignment horizontal="right" vertical="center" wrapText="1" indent="1"/>
    </xf>
    <xf numFmtId="168" fontId="7" fillId="5" borderId="16" xfId="0" applyNumberFormat="1" applyFont="1" applyFill="1" applyBorder="1" applyAlignment="1">
      <alignment horizontal="right" vertical="center" wrapText="1"/>
    </xf>
    <xf numFmtId="167" fontId="7" fillId="5" borderId="0" xfId="3" quotePrefix="1" applyNumberFormat="1" applyFont="1" applyFill="1" applyBorder="1" applyAlignment="1">
      <alignment horizontal="right" vertical="center"/>
    </xf>
    <xf numFmtId="169" fontId="17" fillId="5" borderId="0" xfId="0" applyNumberFormat="1" applyFont="1" applyFill="1" applyAlignment="1">
      <alignment horizontal="right" vertical="center" wrapText="1"/>
    </xf>
    <xf numFmtId="169" fontId="17" fillId="5" borderId="6" xfId="0" applyNumberFormat="1" applyFont="1" applyFill="1" applyBorder="1" applyAlignment="1">
      <alignment horizontal="right" vertical="center" wrapText="1"/>
    </xf>
    <xf numFmtId="0" fontId="7" fillId="5" borderId="0" xfId="0" applyFont="1" applyFill="1" applyAlignment="1">
      <alignment horizontal="right" vertical="center" indent="1"/>
    </xf>
    <xf numFmtId="174" fontId="17" fillId="5" borderId="0" xfId="0" applyNumberFormat="1" applyFont="1" applyFill="1" applyAlignment="1">
      <alignment horizontal="right" vertical="center" wrapText="1"/>
    </xf>
    <xf numFmtId="0" fontId="9" fillId="15" borderId="17" xfId="0" applyFont="1" applyFill="1" applyBorder="1" applyAlignment="1">
      <alignment horizontal="right" vertical="center" wrapText="1"/>
    </xf>
    <xf numFmtId="3" fontId="9" fillId="15" borderId="0" xfId="0" applyNumberFormat="1" applyFont="1" applyFill="1" applyAlignment="1">
      <alignment horizontal="right" vertical="center" wrapText="1"/>
    </xf>
    <xf numFmtId="3" fontId="9" fillId="15" borderId="17" xfId="0" applyNumberFormat="1" applyFont="1" applyFill="1" applyBorder="1" applyAlignment="1">
      <alignment horizontal="right" vertical="center" wrapText="1"/>
    </xf>
    <xf numFmtId="9" fontId="0" fillId="2" borderId="0" xfId="6" applyFont="1" applyFill="1"/>
    <xf numFmtId="0" fontId="37" fillId="2" borderId="0" xfId="0" quotePrefix="1" applyFont="1" applyFill="1" applyAlignment="1">
      <alignment horizontal="left" vertical="center" indent="1"/>
    </xf>
    <xf numFmtId="173" fontId="7" fillId="15" borderId="0" xfId="1" applyNumberFormat="1" applyFont="1" applyFill="1" applyAlignment="1">
      <alignment horizontal="right" vertical="center" wrapText="1"/>
    </xf>
    <xf numFmtId="173" fontId="7" fillId="5" borderId="32" xfId="5" applyNumberFormat="1" applyFont="1" applyFill="1" applyBorder="1" applyAlignment="1">
      <alignment horizontal="right" vertical="center" wrapText="1"/>
    </xf>
    <xf numFmtId="164" fontId="7" fillId="5" borderId="0" xfId="5" applyNumberFormat="1" applyFont="1" applyFill="1" applyBorder="1" applyAlignment="1">
      <alignment horizontal="right" vertical="center" wrapText="1"/>
    </xf>
    <xf numFmtId="165" fontId="7" fillId="5" borderId="16" xfId="0" applyNumberFormat="1" applyFont="1" applyFill="1" applyBorder="1" applyAlignment="1">
      <alignment horizontal="right" vertical="center" wrapText="1"/>
    </xf>
    <xf numFmtId="173" fontId="7" fillId="5" borderId="0" xfId="5" quotePrefix="1" applyNumberFormat="1" applyFont="1" applyFill="1" applyBorder="1" applyAlignment="1">
      <alignment horizontal="right" vertical="center" wrapText="1"/>
    </xf>
    <xf numFmtId="0" fontId="7" fillId="15" borderId="16" xfId="0" applyFont="1" applyFill="1" applyBorder="1" applyAlignment="1">
      <alignment horizontal="right" vertical="center" wrapText="1"/>
    </xf>
    <xf numFmtId="164" fontId="17" fillId="5" borderId="0" xfId="10" applyNumberFormat="1" applyFont="1" applyFill="1" applyAlignment="1">
      <alignment horizontal="right" vertical="center"/>
    </xf>
    <xf numFmtId="0" fontId="7" fillId="15" borderId="0" xfId="0" applyFont="1" applyFill="1" applyAlignment="1">
      <alignment vertical="center" wrapText="1"/>
    </xf>
    <xf numFmtId="0" fontId="7" fillId="15" borderId="17" xfId="0" applyFont="1" applyFill="1" applyBorder="1" applyAlignment="1">
      <alignment vertical="center" wrapText="1"/>
    </xf>
    <xf numFmtId="164" fontId="7" fillId="5" borderId="31" xfId="1" applyNumberFormat="1" applyFont="1" applyFill="1" applyBorder="1" applyAlignment="1">
      <alignment vertical="center" wrapText="1"/>
    </xf>
    <xf numFmtId="164" fontId="7" fillId="5" borderId="0" xfId="1" applyNumberFormat="1" applyFont="1" applyFill="1" applyBorder="1" applyAlignment="1"/>
    <xf numFmtId="164" fontId="7" fillId="5" borderId="1" xfId="1" applyNumberFormat="1" applyFont="1" applyFill="1" applyBorder="1" applyAlignment="1">
      <alignment vertical="center" wrapText="1"/>
    </xf>
    <xf numFmtId="0" fontId="5" fillId="2" borderId="0" xfId="0" applyFont="1" applyFill="1"/>
    <xf numFmtId="165" fontId="6" fillId="2" borderId="1" xfId="0" applyNumberFormat="1" applyFont="1" applyFill="1" applyBorder="1" applyAlignment="1">
      <alignment horizontal="right" vertical="center" wrapText="1"/>
    </xf>
    <xf numFmtId="1" fontId="6" fillId="2" borderId="1" xfId="0" applyNumberFormat="1" applyFont="1" applyFill="1" applyBorder="1" applyAlignment="1">
      <alignment horizontal="right" vertical="center" wrapText="1"/>
    </xf>
    <xf numFmtId="165" fontId="6" fillId="2" borderId="1" xfId="0" applyNumberFormat="1" applyFont="1" applyFill="1" applyBorder="1" applyAlignment="1">
      <alignment horizontal="left" vertical="center"/>
    </xf>
    <xf numFmtId="165" fontId="25" fillId="2" borderId="1" xfId="0" applyNumberFormat="1" applyFont="1" applyFill="1" applyBorder="1" applyAlignment="1">
      <alignment horizontal="right" vertical="center"/>
    </xf>
    <xf numFmtId="164" fontId="7" fillId="15" borderId="17" xfId="1" applyNumberFormat="1" applyFont="1" applyFill="1" applyBorder="1" applyAlignment="1">
      <alignment horizontal="right" vertical="center" wrapText="1"/>
    </xf>
    <xf numFmtId="0" fontId="7" fillId="11" borderId="4" xfId="0" applyFont="1" applyFill="1" applyBorder="1"/>
    <xf numFmtId="167" fontId="7" fillId="4" borderId="4" xfId="3" applyNumberFormat="1" applyFont="1" applyFill="1" applyBorder="1" applyAlignment="1">
      <alignment horizontal="right" vertical="center"/>
    </xf>
    <xf numFmtId="167" fontId="6" fillId="4" borderId="4" xfId="3" applyNumberFormat="1" applyFont="1" applyFill="1" applyBorder="1" applyAlignment="1">
      <alignment horizontal="right"/>
    </xf>
    <xf numFmtId="164" fontId="17" fillId="5" borderId="16" xfId="10" applyNumberFormat="1" applyFont="1" applyFill="1" applyBorder="1" applyAlignment="1">
      <alignment horizontal="right" vertical="center"/>
    </xf>
    <xf numFmtId="169" fontId="7" fillId="15" borderId="17" xfId="0" applyNumberFormat="1" applyFont="1" applyFill="1" applyBorder="1" applyAlignment="1">
      <alignment horizontal="right" vertical="center" wrapText="1"/>
    </xf>
    <xf numFmtId="173" fontId="17" fillId="5" borderId="0" xfId="10" applyNumberFormat="1" applyFont="1" applyFill="1" applyAlignment="1">
      <alignment horizontal="right" vertical="center"/>
    </xf>
    <xf numFmtId="0" fontId="17" fillId="0" borderId="0" xfId="0" applyFont="1" applyAlignment="1">
      <alignment horizontal="left" vertical="center"/>
    </xf>
    <xf numFmtId="0" fontId="6" fillId="0" borderId="0" xfId="4" applyFont="1" applyFill="1" applyAlignment="1">
      <alignment horizontal="left" vertical="center"/>
    </xf>
    <xf numFmtId="167" fontId="7" fillId="0" borderId="4" xfId="3" quotePrefix="1" applyNumberFormat="1" applyFont="1" applyBorder="1" applyAlignment="1">
      <alignment horizontal="left"/>
    </xf>
    <xf numFmtId="1" fontId="6" fillId="2" borderId="0" xfId="3" quotePrefix="1" applyNumberFormat="1" applyFont="1" applyFill="1" applyAlignment="1">
      <alignment vertical="center"/>
    </xf>
    <xf numFmtId="1" fontId="25" fillId="2" borderId="0" xfId="3" quotePrefix="1" applyNumberFormat="1" applyFont="1" applyFill="1" applyAlignment="1">
      <alignment horizontal="right" vertical="center"/>
    </xf>
    <xf numFmtId="3" fontId="7" fillId="11" borderId="0" xfId="0" applyNumberFormat="1" applyFont="1" applyFill="1" applyAlignment="1">
      <alignment horizontal="right" vertical="center" wrapText="1"/>
    </xf>
    <xf numFmtId="1" fontId="6" fillId="2" borderId="0" xfId="0" applyNumberFormat="1" applyFont="1" applyFill="1" applyAlignment="1">
      <alignment horizontal="right" vertical="center" wrapText="1"/>
    </xf>
    <xf numFmtId="0" fontId="25" fillId="2" borderId="0" xfId="0" applyFont="1" applyFill="1" applyAlignment="1">
      <alignment horizontal="right" vertical="center"/>
    </xf>
    <xf numFmtId="0" fontId="6" fillId="2" borderId="0" xfId="0" applyFont="1" applyFill="1" applyAlignment="1">
      <alignment vertical="center"/>
    </xf>
    <xf numFmtId="9" fontId="43" fillId="2" borderId="0" xfId="6" applyFont="1" applyFill="1"/>
    <xf numFmtId="0" fontId="62" fillId="0" borderId="0" xfId="0" applyFont="1" applyAlignment="1">
      <alignment vertical="center"/>
    </xf>
    <xf numFmtId="0" fontId="62" fillId="0" borderId="0" xfId="0" applyFont="1" applyAlignment="1">
      <alignment vertical="center" wrapText="1"/>
    </xf>
    <xf numFmtId="3" fontId="7" fillId="15" borderId="39" xfId="0" applyNumberFormat="1" applyFont="1" applyFill="1" applyBorder="1" applyAlignment="1">
      <alignment horizontal="right" wrapText="1"/>
    </xf>
    <xf numFmtId="165" fontId="6" fillId="0" borderId="8" xfId="0" applyNumberFormat="1" applyFont="1" applyBorder="1" applyAlignment="1">
      <alignment horizontal="right" wrapText="1"/>
    </xf>
    <xf numFmtId="3" fontId="7" fillId="15" borderId="0" xfId="0" applyNumberFormat="1" applyFont="1" applyFill="1" applyAlignment="1">
      <alignment horizontal="right" wrapText="1"/>
    </xf>
    <xf numFmtId="0" fontId="76" fillId="2" borderId="0" xfId="0" applyFont="1" applyFill="1" applyAlignment="1">
      <alignment horizontal="left" vertical="center" wrapText="1" indent="1"/>
    </xf>
    <xf numFmtId="167" fontId="77" fillId="2" borderId="6" xfId="0" quotePrefix="1" applyNumberFormat="1" applyFont="1" applyFill="1" applyBorder="1" applyAlignment="1">
      <alignment horizontal="right" indent="1"/>
    </xf>
    <xf numFmtId="169" fontId="78" fillId="0" borderId="6" xfId="0" applyNumberFormat="1" applyFont="1" applyBorder="1" applyAlignment="1">
      <alignment horizontal="right" vertical="center" wrapText="1"/>
    </xf>
    <xf numFmtId="169" fontId="78" fillId="2" borderId="6" xfId="0" applyNumberFormat="1" applyFont="1" applyFill="1" applyBorder="1" applyAlignment="1">
      <alignment horizontal="right" vertical="center" wrapText="1"/>
    </xf>
    <xf numFmtId="0" fontId="76" fillId="0" borderId="8" xfId="2" quotePrefix="1" applyFont="1" applyBorder="1" applyAlignment="1">
      <alignment horizontal="left" vertical="center" wrapText="1" indent="1"/>
    </xf>
    <xf numFmtId="173" fontId="77" fillId="2" borderId="0" xfId="10" applyNumberFormat="1" applyFont="1" applyFill="1" applyAlignment="1">
      <alignment horizontal="right" vertical="center"/>
    </xf>
    <xf numFmtId="164" fontId="79" fillId="5" borderId="0" xfId="10" applyNumberFormat="1" applyFont="1" applyFill="1" applyAlignment="1">
      <alignment horizontal="right" vertical="center"/>
    </xf>
    <xf numFmtId="0" fontId="78" fillId="2" borderId="0" xfId="2" quotePrefix="1" applyFont="1" applyFill="1" applyAlignment="1">
      <alignment horizontal="right" vertical="center"/>
    </xf>
    <xf numFmtId="0" fontId="78" fillId="2" borderId="0" xfId="0" applyFont="1" applyFill="1"/>
    <xf numFmtId="169" fontId="78" fillId="0" borderId="0" xfId="0" applyNumberFormat="1" applyFont="1" applyAlignment="1">
      <alignment horizontal="right" vertical="center" wrapText="1"/>
    </xf>
    <xf numFmtId="164" fontId="77" fillId="2" borderId="0" xfId="10" applyNumberFormat="1" applyFont="1" applyFill="1" applyAlignment="1">
      <alignment horizontal="right" vertical="center"/>
    </xf>
    <xf numFmtId="164" fontId="79" fillId="5" borderId="19" xfId="10" applyNumberFormat="1" applyFont="1" applyFill="1" applyBorder="1" applyAlignment="1">
      <alignment horizontal="right" vertical="center"/>
    </xf>
    <xf numFmtId="173" fontId="79" fillId="5" borderId="19" xfId="10" applyNumberFormat="1" applyFont="1" applyFill="1" applyBorder="1" applyAlignment="1">
      <alignment horizontal="right" vertical="center"/>
    </xf>
    <xf numFmtId="173" fontId="17" fillId="5" borderId="0" xfId="10" applyNumberFormat="1" applyFont="1" applyFill="1" applyBorder="1" applyAlignment="1">
      <alignment horizontal="right" vertical="center"/>
    </xf>
    <xf numFmtId="173" fontId="17" fillId="5" borderId="16" xfId="10" applyNumberFormat="1" applyFont="1" applyFill="1" applyBorder="1" applyAlignment="1">
      <alignment horizontal="right" vertical="center"/>
    </xf>
    <xf numFmtId="173" fontId="0" fillId="0" borderId="0" xfId="0" applyNumberFormat="1"/>
    <xf numFmtId="173" fontId="0" fillId="0" borderId="0" xfId="0" applyNumberFormat="1" applyAlignment="1">
      <alignment horizontal="right" indent="1"/>
    </xf>
    <xf numFmtId="173" fontId="7" fillId="2" borderId="38" xfId="5" quotePrefix="1" applyNumberFormat="1" applyFont="1" applyFill="1" applyBorder="1" applyAlignment="1">
      <alignment horizontal="right" vertical="center"/>
    </xf>
    <xf numFmtId="173" fontId="7" fillId="2" borderId="29" xfId="5" quotePrefix="1" applyNumberFormat="1" applyFont="1" applyFill="1" applyBorder="1" applyAlignment="1">
      <alignment horizontal="right" vertical="center"/>
    </xf>
    <xf numFmtId="173" fontId="13" fillId="0" borderId="0" xfId="0" applyNumberFormat="1" applyFont="1"/>
    <xf numFmtId="0" fontId="80" fillId="2" borderId="0" xfId="0" applyFont="1" applyFill="1" applyAlignment="1">
      <alignment vertical="center" wrapText="1"/>
    </xf>
    <xf numFmtId="0" fontId="78" fillId="0" borderId="0" xfId="0" applyFont="1"/>
    <xf numFmtId="0" fontId="78" fillId="0" borderId="0" xfId="0" applyFont="1" applyAlignment="1">
      <alignment horizontal="right" indent="1"/>
    </xf>
    <xf numFmtId="0" fontId="78" fillId="0" borderId="0" xfId="0" quotePrefix="1" applyFont="1"/>
    <xf numFmtId="0" fontId="81" fillId="0" borderId="0" xfId="0" applyFont="1" applyAlignment="1">
      <alignment horizontal="left" vertical="center" indent="5"/>
    </xf>
    <xf numFmtId="167" fontId="82" fillId="0" borderId="4" xfId="3" quotePrefix="1" applyNumberFormat="1" applyFont="1" applyBorder="1" applyAlignment="1">
      <alignment horizontal="left"/>
    </xf>
    <xf numFmtId="0" fontId="76" fillId="2" borderId="0" xfId="2" quotePrefix="1" applyFont="1" applyFill="1" applyAlignment="1">
      <alignment horizontal="left" vertical="center" wrapText="1" indent="1"/>
    </xf>
    <xf numFmtId="0" fontId="77" fillId="2" borderId="16" xfId="2" quotePrefix="1" applyFont="1" applyFill="1" applyBorder="1" applyAlignment="1">
      <alignment horizontal="left" vertical="center" wrapText="1"/>
    </xf>
    <xf numFmtId="0" fontId="77" fillId="2" borderId="0" xfId="2" quotePrefix="1" applyFont="1" applyFill="1" applyAlignment="1">
      <alignment horizontal="left" vertical="center" wrapText="1"/>
    </xf>
    <xf numFmtId="0" fontId="77" fillId="0" borderId="32" xfId="2" applyFont="1" applyBorder="1" applyAlignment="1">
      <alignment horizontal="left" vertical="center" wrapText="1"/>
    </xf>
    <xf numFmtId="0" fontId="77" fillId="0" borderId="0" xfId="2" applyFont="1" applyAlignment="1">
      <alignment horizontal="left" vertical="center" wrapText="1"/>
    </xf>
    <xf numFmtId="0" fontId="83" fillId="2" borderId="0" xfId="2" applyFont="1" applyFill="1" applyAlignment="1">
      <alignment horizontal="left" vertical="center" wrapText="1"/>
    </xf>
    <xf numFmtId="0" fontId="77" fillId="0" borderId="0" xfId="2" quotePrefix="1" applyFont="1" applyAlignment="1">
      <alignment horizontal="left" vertical="center"/>
    </xf>
    <xf numFmtId="49" fontId="77" fillId="0" borderId="0" xfId="0" applyNumberFormat="1" applyFont="1" applyAlignment="1">
      <alignment vertical="center"/>
    </xf>
    <xf numFmtId="49" fontId="76" fillId="0" borderId="0" xfId="0" applyNumberFormat="1" applyFont="1" applyAlignment="1">
      <alignment horizontal="left" vertical="center" indent="1"/>
    </xf>
    <xf numFmtId="0" fontId="76" fillId="0" borderId="16" xfId="2" applyFont="1" applyBorder="1" applyAlignment="1">
      <alignment horizontal="left" wrapText="1" indent="1"/>
    </xf>
    <xf numFmtId="0" fontId="80" fillId="2" borderId="0" xfId="0" applyFont="1" applyFill="1" applyAlignment="1">
      <alignment vertical="center"/>
    </xf>
    <xf numFmtId="0" fontId="80" fillId="2" borderId="0" xfId="2" applyFont="1" applyFill="1" applyAlignment="1">
      <alignment horizontal="left" vertical="center"/>
    </xf>
    <xf numFmtId="167" fontId="77" fillId="4" borderId="0" xfId="3" applyNumberFormat="1" applyFont="1" applyFill="1" applyAlignment="1">
      <alignment horizontal="left"/>
    </xf>
    <xf numFmtId="0" fontId="77" fillId="2" borderId="0" xfId="2" applyFont="1" applyFill="1" applyAlignment="1">
      <alignment horizontal="left" vertical="center"/>
    </xf>
    <xf numFmtId="169" fontId="7" fillId="15" borderId="39" xfId="0" applyNumberFormat="1" applyFont="1" applyFill="1" applyBorder="1" applyAlignment="1">
      <alignment horizontal="right" vertical="center" wrapText="1"/>
    </xf>
    <xf numFmtId="164" fontId="77" fillId="2" borderId="16" xfId="10" applyNumberFormat="1" applyFont="1" applyFill="1" applyBorder="1" applyAlignment="1">
      <alignment horizontal="right" vertical="center"/>
    </xf>
    <xf numFmtId="0" fontId="62" fillId="2" borderId="0" xfId="0" applyFont="1" applyFill="1" applyAlignment="1">
      <alignment vertical="center"/>
    </xf>
    <xf numFmtId="0" fontId="16" fillId="2" borderId="0" xfId="0" applyFont="1" applyFill="1" applyAlignment="1">
      <alignment horizontal="left" vertical="center" indent="6"/>
    </xf>
    <xf numFmtId="0" fontId="16" fillId="2" borderId="0" xfId="0" applyFont="1" applyFill="1" applyAlignment="1">
      <alignment horizontal="left" vertical="center"/>
    </xf>
    <xf numFmtId="167" fontId="17" fillId="2" borderId="4" xfId="3" quotePrefix="1" applyNumberFormat="1" applyFont="1" applyFill="1" applyBorder="1" applyAlignment="1">
      <alignment horizontal="left"/>
    </xf>
    <xf numFmtId="167" fontId="17" fillId="2" borderId="4" xfId="3" quotePrefix="1" applyNumberFormat="1" applyFont="1" applyFill="1" applyBorder="1" applyAlignment="1">
      <alignment horizontal="left" vertical="center"/>
    </xf>
    <xf numFmtId="0" fontId="13" fillId="2" borderId="18" xfId="0" applyFont="1" applyFill="1" applyBorder="1" applyAlignment="1">
      <alignment horizontal="left" vertical="center" wrapText="1" indent="1"/>
    </xf>
    <xf numFmtId="0" fontId="13" fillId="2" borderId="18" xfId="0" applyFont="1" applyFill="1" applyBorder="1" applyAlignment="1">
      <alignment horizontal="left" vertical="center" wrapText="1"/>
    </xf>
    <xf numFmtId="0" fontId="13" fillId="2" borderId="33" xfId="0" applyFont="1" applyFill="1" applyBorder="1" applyAlignment="1">
      <alignment horizontal="left" vertical="center" wrapText="1"/>
    </xf>
    <xf numFmtId="169" fontId="3" fillId="0" borderId="0" xfId="0" applyNumberFormat="1" applyFont="1"/>
    <xf numFmtId="0" fontId="84" fillId="0" borderId="0" xfId="0" applyFont="1" applyAlignment="1">
      <alignment horizontal="right" wrapText="1"/>
    </xf>
    <xf numFmtId="0" fontId="6" fillId="0" borderId="0" xfId="2" applyFont="1" applyAlignment="1">
      <alignment horizontal="left"/>
    </xf>
    <xf numFmtId="0" fontId="50" fillId="0" borderId="0" xfId="0" applyFont="1" applyAlignment="1">
      <alignment horizontal="right" wrapText="1"/>
    </xf>
    <xf numFmtId="0" fontId="50" fillId="0" borderId="0" xfId="0" applyFont="1" applyAlignment="1">
      <alignment horizontal="right"/>
    </xf>
    <xf numFmtId="0" fontId="84" fillId="0" borderId="13" xfId="0" applyFont="1" applyBorder="1" applyAlignment="1">
      <alignment horizontal="right" wrapText="1"/>
    </xf>
    <xf numFmtId="0" fontId="84" fillId="0" borderId="14" xfId="0" applyFont="1" applyBorder="1" applyAlignment="1">
      <alignment horizontal="right" wrapText="1"/>
    </xf>
    <xf numFmtId="49" fontId="7" fillId="0" borderId="0" xfId="0" applyNumberFormat="1" applyFont="1" applyAlignment="1">
      <alignment vertical="center" wrapText="1"/>
    </xf>
    <xf numFmtId="164" fontId="7" fillId="5" borderId="0" xfId="5" applyNumberFormat="1" applyFont="1" applyFill="1" applyBorder="1" applyAlignment="1">
      <alignment horizontal="right" wrapText="1"/>
    </xf>
    <xf numFmtId="0" fontId="84" fillId="0" borderId="13" xfId="0" applyFont="1" applyBorder="1" applyAlignment="1">
      <alignment horizontal="right"/>
    </xf>
    <xf numFmtId="0" fontId="84" fillId="0" borderId="15" xfId="0" applyFont="1" applyBorder="1" applyAlignment="1">
      <alignment horizontal="right" wrapText="1"/>
    </xf>
    <xf numFmtId="166" fontId="7" fillId="0" borderId="0" xfId="0" applyNumberFormat="1" applyFont="1" applyAlignment="1">
      <alignment horizontal="left" vertical="center" wrapText="1"/>
    </xf>
    <xf numFmtId="165" fontId="6" fillId="0" borderId="0" xfId="5" applyNumberFormat="1" applyFont="1" applyFill="1" applyBorder="1" applyAlignment="1">
      <alignment horizontal="right" wrapText="1"/>
    </xf>
    <xf numFmtId="0" fontId="50" fillId="0" borderId="0" xfId="0" applyFont="1" applyAlignment="1">
      <alignment wrapText="1"/>
    </xf>
    <xf numFmtId="164" fontId="50" fillId="0" borderId="0" xfId="0" applyNumberFormat="1" applyFont="1"/>
    <xf numFmtId="167" fontId="6" fillId="0" borderId="0" xfId="3" quotePrefix="1" applyNumberFormat="1" applyFont="1" applyAlignment="1">
      <alignment horizontal="right" wrapText="1"/>
    </xf>
    <xf numFmtId="43" fontId="7" fillId="0" borderId="0" xfId="2" applyNumberFormat="1" applyFont="1" applyAlignment="1">
      <alignment horizontal="right" wrapText="1"/>
    </xf>
    <xf numFmtId="167" fontId="7" fillId="5" borderId="0" xfId="3" quotePrefix="1" applyNumberFormat="1" applyFont="1" applyFill="1" applyBorder="1" applyAlignment="1">
      <alignment horizontal="right" wrapText="1"/>
    </xf>
    <xf numFmtId="167" fontId="6" fillId="0" borderId="0" xfId="3" quotePrefix="1" applyNumberFormat="1" applyFont="1" applyFill="1" applyBorder="1" applyAlignment="1">
      <alignment horizontal="right" wrapText="1"/>
    </xf>
    <xf numFmtId="164" fontId="7" fillId="0" borderId="0" xfId="5" applyNumberFormat="1" applyFont="1" applyFill="1" applyBorder="1" applyAlignment="1">
      <alignment horizontal="right" vertical="center"/>
    </xf>
    <xf numFmtId="164" fontId="6" fillId="0" borderId="0" xfId="5" applyNumberFormat="1" applyFont="1" applyFill="1" applyBorder="1" applyAlignment="1">
      <alignment horizontal="right" vertical="center"/>
    </xf>
    <xf numFmtId="164" fontId="6" fillId="0" borderId="0" xfId="5" applyNumberFormat="1" applyFont="1" applyFill="1" applyBorder="1" applyAlignment="1">
      <alignment horizontal="right"/>
    </xf>
    <xf numFmtId="164" fontId="7" fillId="5" borderId="0" xfId="3" quotePrefix="1" applyNumberFormat="1" applyFont="1" applyFill="1" applyBorder="1" applyAlignment="1">
      <alignment horizontal="right" wrapText="1"/>
    </xf>
    <xf numFmtId="164" fontId="6" fillId="0" borderId="0" xfId="3" quotePrefix="1" applyNumberFormat="1" applyFont="1" applyFill="1" applyBorder="1" applyAlignment="1">
      <alignment horizontal="right" wrapText="1"/>
    </xf>
    <xf numFmtId="164" fontId="7" fillId="5" borderId="6" xfId="5" applyNumberFormat="1" applyFont="1" applyFill="1" applyBorder="1" applyAlignment="1">
      <alignment horizontal="right" vertical="center" wrapText="1"/>
    </xf>
    <xf numFmtId="164" fontId="6" fillId="0" borderId="6" xfId="5" applyNumberFormat="1" applyFont="1" applyFill="1" applyBorder="1" applyAlignment="1">
      <alignment horizontal="right" vertical="center" wrapText="1"/>
    </xf>
    <xf numFmtId="3" fontId="7" fillId="5" borderId="0" xfId="3" quotePrefix="1" applyNumberFormat="1" applyFont="1" applyFill="1" applyBorder="1" applyAlignment="1">
      <alignment horizontal="right" wrapText="1"/>
    </xf>
    <xf numFmtId="3" fontId="6" fillId="0" borderId="0" xfId="3" quotePrefix="1" applyNumberFormat="1" applyFont="1" applyFill="1" applyBorder="1" applyAlignment="1">
      <alignment horizontal="right" wrapText="1"/>
    </xf>
    <xf numFmtId="3" fontId="7" fillId="5" borderId="0" xfId="5" applyNumberFormat="1" applyFont="1" applyFill="1" applyBorder="1" applyAlignment="1">
      <alignment horizontal="right" wrapText="1"/>
    </xf>
    <xf numFmtId="3" fontId="7" fillId="5" borderId="6" xfId="5" applyNumberFormat="1" applyFont="1" applyFill="1" applyBorder="1" applyAlignment="1">
      <alignment horizontal="right" wrapText="1"/>
    </xf>
    <xf numFmtId="3" fontId="6" fillId="0" borderId="0" xfId="5" applyNumberFormat="1" applyFont="1" applyBorder="1" applyAlignment="1">
      <alignment horizontal="right" wrapText="1"/>
    </xf>
    <xf numFmtId="0" fontId="86" fillId="0" borderId="0" xfId="0" applyFont="1"/>
    <xf numFmtId="167" fontId="6" fillId="0" borderId="6" xfId="3" quotePrefix="1" applyNumberFormat="1" applyFont="1" applyFill="1" applyBorder="1" applyAlignment="1">
      <alignment horizontal="right"/>
    </xf>
    <xf numFmtId="0" fontId="50" fillId="0" borderId="0" xfId="0" applyFont="1" applyAlignment="1">
      <alignment horizontal="left"/>
    </xf>
    <xf numFmtId="3" fontId="7" fillId="5" borderId="12" xfId="0" applyNumberFormat="1" applyFont="1" applyFill="1" applyBorder="1" applyAlignment="1">
      <alignment horizontal="right" wrapText="1"/>
    </xf>
    <xf numFmtId="3" fontId="7" fillId="0" borderId="12" xfId="0" applyNumberFormat="1" applyFont="1" applyBorder="1" applyAlignment="1">
      <alignment horizontal="right" wrapText="1"/>
    </xf>
    <xf numFmtId="3" fontId="6" fillId="0" borderId="0" xfId="0" quotePrefix="1" applyNumberFormat="1" applyFont="1" applyAlignment="1">
      <alignment horizontal="right" wrapText="1"/>
    </xf>
    <xf numFmtId="3" fontId="6" fillId="0" borderId="0" xfId="0" applyNumberFormat="1" applyFont="1" applyAlignment="1">
      <alignment horizontal="left" wrapText="1"/>
    </xf>
    <xf numFmtId="3" fontId="7" fillId="5" borderId="7" xfId="0" applyNumberFormat="1" applyFont="1" applyFill="1" applyBorder="1" applyAlignment="1">
      <alignment horizontal="right" vertical="center" wrapText="1"/>
    </xf>
    <xf numFmtId="3" fontId="50" fillId="0" borderId="0" xfId="0" applyNumberFormat="1" applyFont="1" applyAlignment="1">
      <alignment horizontal="left"/>
    </xf>
    <xf numFmtId="166" fontId="7" fillId="0" borderId="43" xfId="0" applyNumberFormat="1" applyFont="1" applyBorder="1" applyAlignment="1">
      <alignment horizontal="left"/>
    </xf>
    <xf numFmtId="0" fontId="6" fillId="0" borderId="43" xfId="0" applyFont="1" applyBorder="1" applyAlignment="1">
      <alignment horizontal="left"/>
    </xf>
    <xf numFmtId="0" fontId="6" fillId="0" borderId="43" xfId="0" applyFont="1" applyBorder="1" applyAlignment="1">
      <alignment horizontal="right" wrapText="1"/>
    </xf>
    <xf numFmtId="3" fontId="6" fillId="5" borderId="0" xfId="0" quotePrefix="1" applyNumberFormat="1" applyFont="1" applyFill="1" applyAlignment="1">
      <alignment horizontal="right" wrapText="1"/>
    </xf>
    <xf numFmtId="0" fontId="7" fillId="0" borderId="0" xfId="0" applyFont="1" applyAlignment="1">
      <alignment horizontal="left"/>
    </xf>
    <xf numFmtId="166" fontId="6" fillId="0" borderId="42" xfId="0" applyNumberFormat="1" applyFont="1" applyBorder="1" applyAlignment="1">
      <alignment horizontal="left"/>
    </xf>
    <xf numFmtId="0" fontId="6" fillId="0" borderId="42" xfId="0" applyFont="1" applyBorder="1" applyAlignment="1">
      <alignment horizontal="left"/>
    </xf>
    <xf numFmtId="0" fontId="88" fillId="0" borderId="0" xfId="0" applyFont="1" applyAlignment="1">
      <alignment vertical="center"/>
    </xf>
    <xf numFmtId="167" fontId="6" fillId="0" borderId="0" xfId="3" quotePrefix="1" applyNumberFormat="1" applyFont="1" applyFill="1" applyBorder="1" applyAlignment="1">
      <alignment horizontal="right"/>
    </xf>
    <xf numFmtId="0" fontId="52" fillId="0" borderId="43" xfId="0" applyFont="1" applyBorder="1"/>
    <xf numFmtId="164" fontId="50" fillId="0" borderId="0" xfId="1" applyNumberFormat="1" applyFont="1"/>
    <xf numFmtId="164" fontId="52" fillId="0" borderId="0" xfId="0" applyNumberFormat="1" applyFont="1"/>
    <xf numFmtId="0" fontId="70" fillId="2" borderId="0" xfId="0" quotePrefix="1" applyFont="1" applyFill="1" applyAlignment="1">
      <alignment horizontal="left" indent="2"/>
    </xf>
    <xf numFmtId="0" fontId="52" fillId="0" borderId="0" xfId="0" applyFont="1" applyAlignment="1">
      <alignment horizontal="left" indent="6"/>
    </xf>
    <xf numFmtId="173" fontId="17" fillId="5" borderId="0" xfId="5" applyNumberFormat="1" applyFont="1" applyFill="1" applyAlignment="1">
      <alignment horizontal="right" vertical="center" wrapText="1"/>
    </xf>
    <xf numFmtId="0" fontId="22" fillId="0" borderId="0" xfId="0" applyFont="1"/>
    <xf numFmtId="169" fontId="47" fillId="0" borderId="0" xfId="0" applyNumberFormat="1" applyFont="1"/>
    <xf numFmtId="0" fontId="37" fillId="0" borderId="0" xfId="0" applyFont="1" applyAlignment="1">
      <alignment horizontal="right"/>
    </xf>
    <xf numFmtId="167" fontId="7" fillId="2" borderId="4" xfId="3" quotePrefix="1" applyNumberFormat="1" applyFont="1" applyFill="1" applyBorder="1" applyAlignment="1"/>
    <xf numFmtId="49" fontId="7" fillId="2" borderId="4" xfId="3" quotePrefix="1" applyNumberFormat="1" applyFont="1" applyFill="1" applyBorder="1" applyAlignment="1">
      <alignment horizontal="right"/>
    </xf>
    <xf numFmtId="49" fontId="6" fillId="2" borderId="4" xfId="3" quotePrefix="1" applyNumberFormat="1" applyFont="1" applyFill="1" applyBorder="1" applyAlignment="1">
      <alignment horizontal="right"/>
    </xf>
    <xf numFmtId="0" fontId="13" fillId="2" borderId="0" xfId="0" applyFont="1" applyFill="1" applyAlignment="1">
      <alignment horizontal="right" vertical="center"/>
    </xf>
    <xf numFmtId="169" fontId="13" fillId="2" borderId="0" xfId="0" applyNumberFormat="1" applyFont="1" applyFill="1" applyAlignment="1">
      <alignment vertical="center" wrapText="1"/>
    </xf>
    <xf numFmtId="0" fontId="50" fillId="2" borderId="0" xfId="0" applyFont="1" applyFill="1"/>
    <xf numFmtId="0" fontId="25" fillId="2" borderId="0" xfId="0" applyFont="1" applyFill="1"/>
    <xf numFmtId="9" fontId="13" fillId="2" borderId="0" xfId="6" applyFont="1" applyFill="1"/>
    <xf numFmtId="0" fontId="50" fillId="2" borderId="0" xfId="0" applyFont="1" applyFill="1" applyAlignment="1">
      <alignment vertical="center"/>
    </xf>
    <xf numFmtId="0" fontId="6" fillId="2" borderId="0" xfId="0" applyFont="1" applyFill="1"/>
    <xf numFmtId="0" fontId="28" fillId="2" borderId="0" xfId="2" applyFont="1" applyFill="1" applyAlignment="1">
      <alignment vertical="center"/>
    </xf>
    <xf numFmtId="171" fontId="7" fillId="2" borderId="4" xfId="3" quotePrefix="1" applyNumberFormat="1" applyFont="1" applyFill="1" applyBorder="1" applyAlignment="1">
      <alignment horizontal="right"/>
    </xf>
    <xf numFmtId="171" fontId="6" fillId="2" borderId="4" xfId="3" quotePrefix="1" applyNumberFormat="1" applyFont="1" applyFill="1" applyBorder="1" applyAlignment="1">
      <alignment horizontal="right"/>
    </xf>
    <xf numFmtId="0" fontId="6" fillId="2" borderId="0" xfId="2" applyFont="1" applyFill="1" applyAlignment="1">
      <alignment horizontal="left" wrapText="1"/>
    </xf>
    <xf numFmtId="0" fontId="57" fillId="2" borderId="0" xfId="0" applyFont="1" applyFill="1"/>
    <xf numFmtId="0" fontId="6" fillId="2" borderId="1" xfId="2" applyFont="1" applyFill="1" applyBorder="1" applyAlignment="1">
      <alignment horizontal="left" wrapText="1"/>
    </xf>
    <xf numFmtId="3" fontId="13" fillId="2" borderId="0" xfId="0" applyNumberFormat="1" applyFont="1" applyFill="1" applyAlignment="1">
      <alignment horizontal="right" vertical="center"/>
    </xf>
    <xf numFmtId="0" fontId="14" fillId="2" borderId="0" xfId="2" applyFont="1" applyFill="1" applyAlignment="1">
      <alignment horizontal="right" vertical="center" wrapText="1" indent="2"/>
    </xf>
    <xf numFmtId="3" fontId="13" fillId="2" borderId="0" xfId="1" applyNumberFormat="1" applyFont="1" applyFill="1" applyAlignment="1">
      <alignment horizontal="right" vertical="center"/>
    </xf>
    <xf numFmtId="0" fontId="14" fillId="2" borderId="1" xfId="2" applyFont="1" applyFill="1" applyBorder="1" applyAlignment="1">
      <alignment horizontal="left" vertical="center" wrapText="1" indent="1"/>
    </xf>
    <xf numFmtId="3" fontId="6" fillId="2" borderId="1" xfId="1" applyNumberFormat="1" applyFont="1" applyFill="1" applyBorder="1" applyAlignment="1">
      <alignment horizontal="right" vertical="center"/>
    </xf>
    <xf numFmtId="3" fontId="6" fillId="2" borderId="1" xfId="1" applyNumberFormat="1" applyFont="1" applyFill="1" applyBorder="1" applyAlignment="1">
      <alignment horizontal="right" vertical="center" wrapText="1"/>
    </xf>
    <xf numFmtId="0" fontId="39" fillId="2" borderId="0" xfId="0" applyFont="1" applyFill="1"/>
    <xf numFmtId="169" fontId="7" fillId="5" borderId="0" xfId="0" applyNumberFormat="1" applyFont="1" applyFill="1" applyAlignment="1">
      <alignment horizontal="right" vertical="center" wrapText="1"/>
    </xf>
    <xf numFmtId="3" fontId="9" fillId="15" borderId="0" xfId="0" applyNumberFormat="1" applyFont="1" applyFill="1" applyAlignment="1">
      <alignment horizontal="right" vertical="center"/>
    </xf>
    <xf numFmtId="1" fontId="0" fillId="0" borderId="0" xfId="0" applyNumberFormat="1"/>
    <xf numFmtId="168" fontId="37" fillId="0" borderId="0" xfId="0" applyNumberFormat="1" applyFont="1"/>
    <xf numFmtId="168" fontId="0" fillId="0" borderId="0" xfId="0" applyNumberFormat="1"/>
    <xf numFmtId="173" fontId="2" fillId="0" borderId="0" xfId="0" applyNumberFormat="1" applyFont="1"/>
    <xf numFmtId="3" fontId="6" fillId="2" borderId="6" xfId="5" applyNumberFormat="1" applyFont="1" applyFill="1" applyBorder="1" applyAlignment="1">
      <alignment horizontal="right" wrapText="1"/>
    </xf>
    <xf numFmtId="164" fontId="7" fillId="5" borderId="0" xfId="8" applyNumberFormat="1" applyFont="1" applyFill="1" applyBorder="1" applyAlignment="1">
      <alignment horizontal="right" wrapText="1"/>
    </xf>
    <xf numFmtId="164" fontId="6" fillId="0" borderId="0" xfId="8" applyNumberFormat="1" applyFont="1" applyFill="1" applyBorder="1" applyAlignment="1">
      <alignment horizontal="right" wrapText="1"/>
    </xf>
    <xf numFmtId="3" fontId="6" fillId="0" borderId="0" xfId="8" applyNumberFormat="1" applyFont="1" applyFill="1" applyBorder="1" applyAlignment="1">
      <alignment horizontal="right" wrapText="1"/>
    </xf>
    <xf numFmtId="164" fontId="7" fillId="5" borderId="6" xfId="8" applyNumberFormat="1" applyFont="1" applyFill="1" applyBorder="1" applyAlignment="1">
      <alignment horizontal="right" wrapText="1"/>
    </xf>
    <xf numFmtId="164" fontId="6" fillId="0" borderId="6" xfId="8" applyNumberFormat="1" applyFont="1" applyFill="1" applyBorder="1" applyAlignment="1">
      <alignment horizontal="right" wrapText="1"/>
    </xf>
    <xf numFmtId="164" fontId="6" fillId="0" borderId="0" xfId="8" applyNumberFormat="1" applyFont="1" applyAlignment="1">
      <alignment horizontal="right" wrapText="1"/>
    </xf>
    <xf numFmtId="164" fontId="6" fillId="5" borderId="0" xfId="8" applyNumberFormat="1" applyFont="1" applyFill="1" applyAlignment="1">
      <alignment horizontal="right" wrapText="1"/>
    </xf>
    <xf numFmtId="164" fontId="6" fillId="2" borderId="6" xfId="8" applyNumberFormat="1" applyFont="1" applyFill="1" applyBorder="1" applyAlignment="1">
      <alignment horizontal="right" wrapText="1"/>
    </xf>
    <xf numFmtId="164" fontId="6" fillId="0" borderId="6" xfId="8" applyNumberFormat="1" applyFont="1" applyBorder="1" applyAlignment="1">
      <alignment horizontal="right" wrapText="1"/>
    </xf>
    <xf numFmtId="164" fontId="6" fillId="5" borderId="6" xfId="8" applyNumberFormat="1" applyFont="1" applyFill="1" applyBorder="1" applyAlignment="1">
      <alignment horizontal="right" wrapText="1"/>
    </xf>
    <xf numFmtId="164" fontId="6" fillId="0" borderId="0" xfId="8" applyNumberFormat="1" applyFont="1" applyBorder="1" applyAlignment="1">
      <alignment horizontal="right" wrapText="1"/>
    </xf>
    <xf numFmtId="165" fontId="7" fillId="16" borderId="0" xfId="8" applyNumberFormat="1" applyFont="1" applyFill="1" applyAlignment="1">
      <alignment horizontal="right" wrapText="1"/>
    </xf>
    <xf numFmtId="165" fontId="6" fillId="0" borderId="0" xfId="8" applyNumberFormat="1" applyFont="1" applyFill="1" applyAlignment="1">
      <alignment horizontal="right" wrapText="1"/>
    </xf>
    <xf numFmtId="165" fontId="6" fillId="0" borderId="0" xfId="8" applyNumberFormat="1" applyFont="1" applyAlignment="1">
      <alignment horizontal="right" wrapText="1"/>
    </xf>
    <xf numFmtId="164" fontId="7" fillId="16" borderId="1" xfId="8" applyNumberFormat="1" applyFont="1" applyFill="1" applyBorder="1" applyAlignment="1">
      <alignment horizontal="right" wrapText="1"/>
    </xf>
    <xf numFmtId="164" fontId="6" fillId="0" borderId="1" xfId="8" applyNumberFormat="1" applyFont="1" applyFill="1" applyBorder="1" applyAlignment="1">
      <alignment horizontal="right" wrapText="1"/>
    </xf>
    <xf numFmtId="167" fontId="7" fillId="2" borderId="4" xfId="8" quotePrefix="1" applyNumberFormat="1" applyFont="1" applyFill="1" applyBorder="1" applyAlignment="1">
      <alignment horizontal="right"/>
    </xf>
    <xf numFmtId="167" fontId="6" fillId="0" borderId="4" xfId="8" quotePrefix="1" applyNumberFormat="1" applyFont="1" applyFill="1" applyBorder="1" applyAlignment="1">
      <alignment horizontal="right"/>
    </xf>
    <xf numFmtId="167" fontId="6" fillId="2" borderId="4" xfId="8" quotePrefix="1" applyNumberFormat="1" applyFont="1" applyFill="1" applyBorder="1" applyAlignment="1">
      <alignment horizontal="right"/>
    </xf>
    <xf numFmtId="165" fontId="7" fillId="5" borderId="0" xfId="8" applyNumberFormat="1" applyFont="1" applyFill="1" applyAlignment="1">
      <alignment horizontal="right" wrapText="1"/>
    </xf>
    <xf numFmtId="165" fontId="6" fillId="0" borderId="13" xfId="8" applyNumberFormat="1" applyFont="1" applyFill="1" applyBorder="1" applyAlignment="1">
      <alignment horizontal="right" wrapText="1"/>
    </xf>
    <xf numFmtId="164" fontId="6" fillId="0" borderId="13" xfId="8" applyNumberFormat="1" applyFont="1" applyBorder="1" applyAlignment="1">
      <alignment horizontal="right" wrapText="1"/>
    </xf>
    <xf numFmtId="165" fontId="7" fillId="5" borderId="14" xfId="8" applyNumberFormat="1" applyFont="1" applyFill="1" applyBorder="1" applyAlignment="1">
      <alignment horizontal="right" wrapText="1"/>
    </xf>
    <xf numFmtId="165" fontId="6" fillId="0" borderId="14" xfId="8" applyNumberFormat="1" applyFont="1" applyFill="1" applyBorder="1" applyAlignment="1">
      <alignment horizontal="right" wrapText="1"/>
    </xf>
    <xf numFmtId="165" fontId="6" fillId="2" borderId="0" xfId="8" applyNumberFormat="1" applyFont="1" applyFill="1" applyAlignment="1">
      <alignment horizontal="right" wrapText="1"/>
    </xf>
    <xf numFmtId="165" fontId="7" fillId="5" borderId="15" xfId="8" applyNumberFormat="1" applyFont="1" applyFill="1" applyBorder="1" applyAlignment="1">
      <alignment horizontal="right" wrapText="1"/>
    </xf>
    <xf numFmtId="165" fontId="6" fillId="0" borderId="15" xfId="8" applyNumberFormat="1" applyFont="1" applyFill="1" applyBorder="1" applyAlignment="1">
      <alignment horizontal="right" wrapText="1"/>
    </xf>
    <xf numFmtId="3" fontId="7" fillId="5" borderId="0" xfId="0" applyNumberFormat="1" applyFont="1" applyFill="1" applyAlignment="1">
      <alignment vertical="center" wrapText="1"/>
    </xf>
    <xf numFmtId="0" fontId="86" fillId="0" borderId="0" xfId="0" applyFont="1" applyAlignment="1">
      <alignment horizontal="left"/>
    </xf>
    <xf numFmtId="0" fontId="0" fillId="2" borderId="0" xfId="0" applyFill="1" applyAlignment="1">
      <alignment horizontal="right" vertical="center"/>
    </xf>
    <xf numFmtId="0" fontId="0" fillId="2" borderId="0" xfId="0" applyFill="1" applyAlignment="1">
      <alignment vertical="center"/>
    </xf>
    <xf numFmtId="0" fontId="0" fillId="0" borderId="0" xfId="0" applyAlignment="1">
      <alignment vertical="center"/>
    </xf>
    <xf numFmtId="0" fontId="2" fillId="2" borderId="0" xfId="0" applyFont="1" applyFill="1" applyAlignment="1">
      <alignment vertical="center"/>
    </xf>
    <xf numFmtId="0" fontId="0" fillId="0" borderId="0" xfId="0" applyAlignment="1">
      <alignment horizontal="right" vertical="center"/>
    </xf>
    <xf numFmtId="173" fontId="0" fillId="0" borderId="0" xfId="0" applyNumberFormat="1" applyAlignment="1">
      <alignment horizontal="right" vertical="center"/>
    </xf>
    <xf numFmtId="164" fontId="7" fillId="5" borderId="0" xfId="8" applyNumberFormat="1" applyFont="1" applyFill="1" applyAlignment="1">
      <alignment horizontal="right" wrapText="1"/>
    </xf>
    <xf numFmtId="165" fontId="7" fillId="5" borderId="13" xfId="8" applyNumberFormat="1" applyFont="1" applyFill="1" applyBorder="1" applyAlignment="1">
      <alignment horizontal="right" wrapText="1"/>
    </xf>
    <xf numFmtId="164" fontId="9" fillId="15" borderId="40" xfId="1" applyNumberFormat="1" applyFont="1" applyFill="1" applyBorder="1" applyAlignment="1">
      <alignment horizontal="right" vertical="center" wrapText="1"/>
    </xf>
    <xf numFmtId="0" fontId="3" fillId="0" borderId="0" xfId="0" applyFont="1" applyAlignment="1">
      <alignment horizontal="right"/>
    </xf>
    <xf numFmtId="0" fontId="7" fillId="0" borderId="0" xfId="0" applyFont="1" applyAlignment="1">
      <alignment horizontal="right"/>
    </xf>
    <xf numFmtId="3" fontId="7" fillId="0" borderId="0" xfId="0" applyNumberFormat="1" applyFont="1" applyAlignment="1">
      <alignment horizontal="right"/>
    </xf>
    <xf numFmtId="3" fontId="50" fillId="0" borderId="0" xfId="0" applyNumberFormat="1" applyFont="1"/>
    <xf numFmtId="0" fontId="81" fillId="2" borderId="0" xfId="0" applyFont="1" applyFill="1"/>
    <xf numFmtId="0" fontId="9" fillId="15" borderId="44" xfId="0" applyFont="1" applyFill="1" applyBorder="1" applyAlignment="1">
      <alignment horizontal="right"/>
    </xf>
    <xf numFmtId="0" fontId="9" fillId="15" borderId="0" xfId="0" applyFont="1" applyFill="1" applyAlignment="1">
      <alignment horizontal="right"/>
    </xf>
    <xf numFmtId="0" fontId="9" fillId="15" borderId="45" xfId="0" applyFont="1" applyFill="1" applyBorder="1" applyAlignment="1">
      <alignment horizontal="right"/>
    </xf>
    <xf numFmtId="169" fontId="9" fillId="15" borderId="16" xfId="0" applyNumberFormat="1" applyFont="1" applyFill="1" applyBorder="1" applyAlignment="1">
      <alignment horizontal="right"/>
    </xf>
    <xf numFmtId="2" fontId="9" fillId="15" borderId="0" xfId="0" applyNumberFormat="1" applyFont="1" applyFill="1" applyAlignment="1">
      <alignment horizontal="right"/>
    </xf>
    <xf numFmtId="0" fontId="9" fillId="15" borderId="16" xfId="0" applyFont="1" applyFill="1" applyBorder="1" applyAlignment="1">
      <alignment horizontal="right"/>
    </xf>
    <xf numFmtId="169" fontId="9" fillId="15" borderId="0" xfId="0" applyNumberFormat="1" applyFont="1" applyFill="1" applyAlignment="1">
      <alignment horizontal="right"/>
    </xf>
    <xf numFmtId="169" fontId="7" fillId="5" borderId="1" xfId="2" applyNumberFormat="1" applyFont="1" applyFill="1" applyBorder="1" applyAlignment="1">
      <alignment horizontal="right" vertical="center" wrapText="1"/>
    </xf>
    <xf numFmtId="0" fontId="17" fillId="5" borderId="0" xfId="0" applyFont="1" applyFill="1" applyAlignment="1">
      <alignment horizontal="right"/>
    </xf>
    <xf numFmtId="0" fontId="7" fillId="5" borderId="0" xfId="0" applyFont="1" applyFill="1" applyAlignment="1">
      <alignment horizontal="right"/>
    </xf>
    <xf numFmtId="0" fontId="6" fillId="0" borderId="0" xfId="2" quotePrefix="1" applyFont="1" applyAlignment="1">
      <alignment horizontal="left" vertical="center"/>
    </xf>
    <xf numFmtId="167" fontId="7" fillId="0" borderId="4" xfId="3" quotePrefix="1" applyNumberFormat="1" applyFont="1" applyBorder="1" applyAlignment="1">
      <alignment horizontal="left" wrapText="1"/>
    </xf>
    <xf numFmtId="0" fontId="6" fillId="0" borderId="46" xfId="0" applyFont="1" applyBorder="1" applyAlignment="1">
      <alignment horizontal="left" vertical="center" indent="1"/>
    </xf>
    <xf numFmtId="0" fontId="7" fillId="0" borderId="23" xfId="0" applyFont="1" applyBorder="1" applyAlignment="1">
      <alignment horizontal="left" vertical="center"/>
    </xf>
    <xf numFmtId="0" fontId="7" fillId="0" borderId="35" xfId="0" applyFont="1" applyBorder="1" applyAlignment="1">
      <alignment vertical="center"/>
    </xf>
    <xf numFmtId="169" fontId="26" fillId="2" borderId="23" xfId="0" applyNumberFormat="1" applyFont="1" applyFill="1" applyBorder="1" applyAlignment="1">
      <alignment horizontal="center" vertical="center" shrinkToFit="1"/>
    </xf>
    <xf numFmtId="0" fontId="6" fillId="2" borderId="23" xfId="0" applyFont="1" applyFill="1" applyBorder="1" applyAlignment="1">
      <alignment horizontal="center" vertical="center" wrapText="1"/>
    </xf>
    <xf numFmtId="169" fontId="26" fillId="2" borderId="24" xfId="0" applyNumberFormat="1" applyFont="1" applyFill="1" applyBorder="1" applyAlignment="1">
      <alignment horizontal="center" vertical="center" shrinkToFit="1"/>
    </xf>
    <xf numFmtId="169" fontId="26" fillId="2" borderId="25" xfId="0" applyNumberFormat="1" applyFont="1" applyFill="1" applyBorder="1" applyAlignment="1">
      <alignment horizontal="center" vertical="center" shrinkToFit="1"/>
    </xf>
    <xf numFmtId="0" fontId="6" fillId="2" borderId="25"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0" xfId="0" applyFont="1" applyFill="1" applyAlignment="1">
      <alignment horizontal="center" vertical="center" wrapText="1"/>
    </xf>
    <xf numFmtId="169" fontId="26" fillId="2" borderId="46" xfId="0" applyNumberFormat="1" applyFont="1" applyFill="1" applyBorder="1" applyAlignment="1">
      <alignment horizontal="center" vertical="center" shrinkToFit="1"/>
    </xf>
    <xf numFmtId="0" fontId="6" fillId="2" borderId="46" xfId="0" applyFont="1" applyFill="1" applyBorder="1" applyAlignment="1">
      <alignment horizontal="center" vertical="center" wrapText="1"/>
    </xf>
    <xf numFmtId="0" fontId="13" fillId="2" borderId="0" xfId="0" applyFont="1" applyFill="1" applyAlignment="1">
      <alignment horizontal="center" vertical="center" wrapText="1"/>
    </xf>
    <xf numFmtId="169" fontId="26" fillId="2" borderId="35" xfId="0" applyNumberFormat="1" applyFont="1" applyFill="1" applyBorder="1" applyAlignment="1">
      <alignment horizontal="center" vertical="center" shrinkToFit="1"/>
    </xf>
    <xf numFmtId="0" fontId="6" fillId="2" borderId="35" xfId="0" applyFont="1" applyFill="1" applyBorder="1" applyAlignment="1">
      <alignment horizontal="center" vertical="center" wrapText="1"/>
    </xf>
    <xf numFmtId="169" fontId="26" fillId="2" borderId="0" xfId="0" applyNumberFormat="1" applyFont="1" applyFill="1" applyAlignment="1">
      <alignment horizontal="center" vertical="center" shrinkToFit="1"/>
    </xf>
    <xf numFmtId="169" fontId="9" fillId="2" borderId="0" xfId="0" applyNumberFormat="1" applyFont="1" applyFill="1" applyAlignment="1">
      <alignment horizontal="center" vertical="center" shrinkToFit="1"/>
    </xf>
    <xf numFmtId="0" fontId="7" fillId="2" borderId="0" xfId="0" applyFont="1" applyFill="1" applyAlignment="1">
      <alignment horizontal="center" vertical="center" wrapText="1"/>
    </xf>
    <xf numFmtId="0" fontId="17" fillId="2" borderId="0" xfId="0" applyFont="1" applyFill="1" applyAlignment="1">
      <alignment horizontal="center" vertical="center"/>
    </xf>
    <xf numFmtId="169" fontId="9" fillId="2" borderId="23" xfId="0" applyNumberFormat="1" applyFont="1" applyFill="1" applyBorder="1" applyAlignment="1">
      <alignment horizontal="center" vertical="center" shrinkToFit="1"/>
    </xf>
    <xf numFmtId="0" fontId="7" fillId="2" borderId="23" xfId="0" applyFont="1" applyFill="1" applyBorder="1" applyAlignment="1">
      <alignment horizontal="center" vertical="center" wrapText="1"/>
    </xf>
    <xf numFmtId="0" fontId="17" fillId="2" borderId="10" xfId="0" applyFont="1" applyFill="1" applyBorder="1" applyAlignment="1">
      <alignment horizontal="center" vertical="center" wrapText="1"/>
    </xf>
    <xf numFmtId="169" fontId="17" fillId="2" borderId="10" xfId="0" applyNumberFormat="1" applyFont="1" applyFill="1" applyBorder="1" applyAlignment="1">
      <alignment horizontal="center" vertical="center" wrapText="1"/>
    </xf>
    <xf numFmtId="0" fontId="91" fillId="6" borderId="21" xfId="0" applyFont="1" applyFill="1" applyBorder="1" applyAlignment="1">
      <alignment horizontal="center" vertical="center" wrapText="1"/>
    </xf>
    <xf numFmtId="0" fontId="91" fillId="9" borderId="21" xfId="0" applyFont="1" applyFill="1" applyBorder="1" applyAlignment="1">
      <alignment horizontal="center" vertical="center" wrapText="1"/>
    </xf>
    <xf numFmtId="0" fontId="90" fillId="8" borderId="21" xfId="0" applyFont="1" applyFill="1" applyBorder="1" applyAlignment="1">
      <alignment horizontal="center" vertical="center" wrapText="1"/>
    </xf>
    <xf numFmtId="0" fontId="90" fillId="7" borderId="22" xfId="0" applyFont="1" applyFill="1" applyBorder="1" applyAlignment="1">
      <alignment horizontal="center" vertical="center" wrapText="1"/>
    </xf>
    <xf numFmtId="0" fontId="91" fillId="14" borderId="21" xfId="0" applyFont="1" applyFill="1" applyBorder="1" applyAlignment="1">
      <alignment horizontal="center" vertical="center" wrapText="1"/>
    </xf>
    <xf numFmtId="0" fontId="91" fillId="10" borderId="21" xfId="0" applyFont="1" applyFill="1" applyBorder="1" applyAlignment="1">
      <alignment horizontal="center" vertical="center" wrapText="1"/>
    </xf>
    <xf numFmtId="0" fontId="17" fillId="13" borderId="0" xfId="0" applyFont="1" applyFill="1" applyAlignment="1">
      <alignment horizontal="left"/>
    </xf>
    <xf numFmtId="0" fontId="5" fillId="0" borderId="0" xfId="0" applyFont="1" applyAlignment="1">
      <alignment horizontal="center"/>
    </xf>
    <xf numFmtId="0" fontId="22" fillId="0" borderId="0" xfId="0" applyFont="1" applyAlignment="1">
      <alignment horizontal="center"/>
    </xf>
    <xf numFmtId="0" fontId="95" fillId="0" borderId="0" xfId="0" applyFont="1" applyAlignment="1">
      <alignment horizontal="centerContinuous"/>
    </xf>
    <xf numFmtId="0" fontId="96" fillId="0" borderId="0" xfId="0" applyFont="1" applyAlignment="1">
      <alignment horizontal="centerContinuous"/>
    </xf>
    <xf numFmtId="169" fontId="13" fillId="2" borderId="0" xfId="0" applyNumberFormat="1" applyFont="1" applyFill="1" applyAlignment="1">
      <alignment horizontal="center" vertical="center" wrapText="1"/>
    </xf>
    <xf numFmtId="169" fontId="26" fillId="17" borderId="23" xfId="0" applyNumberFormat="1" applyFont="1" applyFill="1" applyBorder="1" applyAlignment="1">
      <alignment horizontal="center" vertical="center" shrinkToFit="1"/>
    </xf>
    <xf numFmtId="169" fontId="26" fillId="17" borderId="24" xfId="0" applyNumberFormat="1" applyFont="1" applyFill="1" applyBorder="1" applyAlignment="1">
      <alignment horizontal="center" vertical="center" shrinkToFit="1"/>
    </xf>
    <xf numFmtId="169" fontId="26" fillId="17" borderId="46" xfId="0" applyNumberFormat="1" applyFont="1" applyFill="1" applyBorder="1" applyAlignment="1">
      <alignment horizontal="center" vertical="center" shrinkToFit="1"/>
    </xf>
    <xf numFmtId="0" fontId="13" fillId="17" borderId="0" xfId="0" applyFont="1" applyFill="1" applyAlignment="1">
      <alignment horizontal="center" vertical="center" wrapText="1"/>
    </xf>
    <xf numFmtId="0" fontId="17" fillId="17" borderId="0" xfId="0" applyFont="1" applyFill="1" applyAlignment="1">
      <alignment horizontal="center" vertical="center"/>
    </xf>
    <xf numFmtId="0" fontId="6" fillId="17" borderId="23" xfId="0" applyFont="1" applyFill="1" applyBorder="1" applyAlignment="1">
      <alignment horizontal="center" vertical="center" wrapText="1"/>
    </xf>
    <xf numFmtId="0" fontId="6" fillId="17" borderId="46" xfId="0" applyFont="1" applyFill="1" applyBorder="1" applyAlignment="1">
      <alignment horizontal="center" vertical="center" wrapText="1"/>
    </xf>
    <xf numFmtId="169" fontId="9" fillId="17" borderId="23" xfId="0" applyNumberFormat="1" applyFont="1" applyFill="1" applyBorder="1" applyAlignment="1">
      <alignment horizontal="center" vertical="center" shrinkToFit="1"/>
    </xf>
    <xf numFmtId="0" fontId="7" fillId="17" borderId="0" xfId="0" applyFont="1" applyFill="1" applyAlignment="1">
      <alignment horizontal="center" vertical="center" wrapText="1"/>
    </xf>
    <xf numFmtId="0" fontId="17" fillId="17" borderId="10" xfId="0" applyFont="1" applyFill="1" applyBorder="1" applyAlignment="1">
      <alignment horizontal="center" vertical="center" wrapText="1"/>
    </xf>
    <xf numFmtId="164" fontId="6" fillId="0" borderId="0" xfId="5" quotePrefix="1" applyNumberFormat="1" applyFont="1" applyFill="1" applyBorder="1" applyAlignment="1">
      <alignment horizontal="right" wrapText="1"/>
    </xf>
    <xf numFmtId="3" fontId="6" fillId="0" borderId="0" xfId="5" quotePrefix="1" applyNumberFormat="1" applyFont="1" applyFill="1" applyBorder="1" applyAlignment="1">
      <alignment horizontal="right" wrapText="1"/>
    </xf>
    <xf numFmtId="164" fontId="6" fillId="0" borderId="0" xfId="5" quotePrefix="1" applyNumberFormat="1" applyFont="1" applyAlignment="1">
      <alignment horizontal="right" wrapText="1"/>
    </xf>
    <xf numFmtId="164" fontId="7" fillId="5" borderId="0" xfId="5" quotePrefix="1" applyNumberFormat="1" applyFont="1" applyFill="1" applyBorder="1" applyAlignment="1">
      <alignment horizontal="right" wrapText="1"/>
    </xf>
    <xf numFmtId="3" fontId="6" fillId="0" borderId="0" xfId="5" quotePrefix="1" applyNumberFormat="1" applyFont="1" applyAlignment="1">
      <alignment horizontal="right" wrapText="1"/>
    </xf>
    <xf numFmtId="169" fontId="17" fillId="2" borderId="0" xfId="0" applyNumberFormat="1" applyFont="1" applyFill="1" applyAlignment="1">
      <alignment horizontal="center" vertical="center"/>
    </xf>
    <xf numFmtId="169" fontId="6" fillId="2" borderId="23" xfId="0" applyNumberFormat="1" applyFont="1" applyFill="1" applyBorder="1" applyAlignment="1">
      <alignment horizontal="center" vertical="center" wrapText="1"/>
    </xf>
    <xf numFmtId="170" fontId="17" fillId="2" borderId="10" xfId="0" applyNumberFormat="1" applyFont="1" applyFill="1" applyBorder="1" applyAlignment="1">
      <alignment horizontal="center" vertical="center" wrapText="1"/>
    </xf>
    <xf numFmtId="3" fontId="86" fillId="0" borderId="0" xfId="0" applyNumberFormat="1" applyFont="1"/>
    <xf numFmtId="169" fontId="0" fillId="0" borderId="0" xfId="0" applyNumberFormat="1"/>
    <xf numFmtId="0" fontId="7" fillId="2" borderId="0" xfId="2" quotePrefix="1" applyFont="1" applyFill="1" applyAlignment="1">
      <alignment horizontal="left" vertical="center"/>
    </xf>
    <xf numFmtId="0" fontId="14" fillId="0" borderId="41" xfId="2" applyFont="1" applyBorder="1" applyAlignment="1">
      <alignment horizontal="left" vertical="center" wrapText="1" indent="1"/>
    </xf>
    <xf numFmtId="0" fontId="6" fillId="2" borderId="41" xfId="2" applyFont="1" applyFill="1" applyBorder="1" applyAlignment="1">
      <alignment horizontal="right" vertical="center" wrapText="1" indent="1"/>
    </xf>
    <xf numFmtId="3" fontId="7" fillId="15" borderId="41" xfId="0" applyNumberFormat="1" applyFont="1" applyFill="1" applyBorder="1" applyAlignment="1">
      <alignment horizontal="right" wrapText="1"/>
    </xf>
    <xf numFmtId="164" fontId="6" fillId="0" borderId="41" xfId="5" applyNumberFormat="1" applyFont="1" applyBorder="1" applyAlignment="1">
      <alignment horizontal="right" wrapText="1"/>
    </xf>
    <xf numFmtId="169" fontId="37" fillId="0" borderId="0" xfId="0" applyNumberFormat="1" applyFont="1"/>
    <xf numFmtId="0" fontId="100" fillId="0" borderId="5" xfId="2" applyFont="1" applyBorder="1" applyAlignment="1">
      <alignment horizontal="right" vertical="center" wrapText="1" indent="1"/>
    </xf>
    <xf numFmtId="167" fontId="100" fillId="4" borderId="4" xfId="3" quotePrefix="1" applyNumberFormat="1" applyFont="1" applyFill="1" applyBorder="1" applyAlignment="1">
      <alignment horizontal="right" vertical="center"/>
    </xf>
    <xf numFmtId="0" fontId="6" fillId="2" borderId="18" xfId="0" applyFont="1" applyFill="1" applyBorder="1" applyAlignment="1">
      <alignment horizontal="left" vertical="center" wrapText="1"/>
    </xf>
    <xf numFmtId="0" fontId="16" fillId="0" borderId="0" xfId="0" applyFont="1" applyAlignment="1">
      <alignment horizontal="left" wrapText="1"/>
    </xf>
    <xf numFmtId="0" fontId="16" fillId="0" borderId="0" xfId="0" applyFont="1"/>
    <xf numFmtId="0" fontId="19" fillId="0" borderId="0" xfId="0" applyFont="1" applyAlignment="1">
      <alignment horizontal="left" wrapText="1"/>
    </xf>
    <xf numFmtId="0" fontId="29" fillId="0" borderId="0" xfId="0" applyFont="1" applyAlignment="1">
      <alignment horizontal="left" wrapText="1"/>
    </xf>
    <xf numFmtId="0" fontId="29" fillId="0" borderId="0" xfId="0" applyFont="1"/>
    <xf numFmtId="0" fontId="13" fillId="0" borderId="0" xfId="0" applyFont="1" applyAlignment="1">
      <alignment horizontal="left" wrapText="1"/>
    </xf>
    <xf numFmtId="167" fontId="7" fillId="0" borderId="4" xfId="3" quotePrefix="1" applyNumberFormat="1" applyFont="1" applyFill="1" applyBorder="1" applyAlignment="1" applyProtection="1">
      <alignment horizontal="left" wrapText="1"/>
    </xf>
    <xf numFmtId="167" fontId="7" fillId="0" borderId="4" xfId="3" quotePrefix="1" applyNumberFormat="1" applyFont="1" applyFill="1" applyBorder="1" applyAlignment="1" applyProtection="1">
      <alignment horizontal="left"/>
    </xf>
    <xf numFmtId="167" fontId="7" fillId="0" borderId="0" xfId="3" quotePrefix="1" applyNumberFormat="1" applyFont="1" applyFill="1" applyBorder="1" applyAlignment="1" applyProtection="1">
      <alignment horizontal="center" vertical="center"/>
    </xf>
    <xf numFmtId="0" fontId="97" fillId="0" borderId="47" xfId="0" applyFont="1" applyBorder="1"/>
    <xf numFmtId="0" fontId="13" fillId="0" borderId="47" xfId="0" applyFont="1" applyBorder="1" applyAlignment="1">
      <alignment horizontal="left" vertical="center" wrapText="1"/>
    </xf>
    <xf numFmtId="0" fontId="13" fillId="0" borderId="47" xfId="0" applyFont="1" applyBorder="1" applyAlignment="1">
      <alignment horizontal="left" vertical="center"/>
    </xf>
    <xf numFmtId="0" fontId="13" fillId="0" borderId="47" xfId="0" applyFont="1" applyBorder="1" applyAlignment="1">
      <alignment horizontal="center" vertical="center"/>
    </xf>
    <xf numFmtId="0" fontId="13" fillId="0" borderId="19" xfId="0" applyFont="1" applyBorder="1" applyAlignment="1">
      <alignment horizontal="left" vertical="center" wrapText="1"/>
    </xf>
    <xf numFmtId="169" fontId="13" fillId="0" borderId="19" xfId="0" applyNumberFormat="1" applyFont="1" applyBorder="1" applyAlignment="1">
      <alignment horizontal="center" vertical="center" wrapText="1"/>
    </xf>
    <xf numFmtId="169" fontId="13" fillId="5" borderId="19" xfId="0" applyNumberFormat="1" applyFont="1" applyFill="1" applyBorder="1" applyAlignment="1">
      <alignment horizontal="center" vertical="center" wrapText="1"/>
    </xf>
    <xf numFmtId="0" fontId="13" fillId="0" borderId="7"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7" xfId="0" applyFont="1" applyBorder="1" applyAlignment="1">
      <alignment vertical="center" wrapText="1"/>
    </xf>
    <xf numFmtId="0" fontId="13" fillId="0" borderId="7" xfId="0" applyFont="1" applyBorder="1" applyAlignment="1">
      <alignment horizontal="left" vertical="center" wrapText="1" indent="2"/>
    </xf>
    <xf numFmtId="0" fontId="13" fillId="0" borderId="20"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left" vertical="center" wrapText="1" indent="2"/>
    </xf>
    <xf numFmtId="0" fontId="13" fillId="0" borderId="20" xfId="0" applyFont="1" applyBorder="1" applyAlignment="1">
      <alignment horizontal="left" vertical="center" wrapText="1"/>
    </xf>
    <xf numFmtId="1" fontId="13" fillId="0" borderId="19" xfId="0" applyNumberFormat="1" applyFont="1" applyBorder="1" applyAlignment="1">
      <alignment horizontal="center" vertical="center" wrapText="1"/>
    </xf>
    <xf numFmtId="0" fontId="13" fillId="0" borderId="7" xfId="0" applyFont="1" applyBorder="1" applyAlignment="1">
      <alignment horizontal="left" vertical="center" wrapText="1"/>
    </xf>
    <xf numFmtId="0" fontId="13" fillId="0" borderId="0" xfId="0" applyFont="1" applyAlignment="1">
      <alignment vertical="center" wrapText="1"/>
    </xf>
    <xf numFmtId="0" fontId="13" fillId="0" borderId="0" xfId="0" applyFont="1" applyAlignment="1">
      <alignment horizontal="left" vertical="center" wrapText="1"/>
    </xf>
    <xf numFmtId="169" fontId="13" fillId="0" borderId="0" xfId="0" applyNumberFormat="1" applyFont="1" applyAlignment="1">
      <alignment horizontal="center" vertical="center" wrapText="1"/>
    </xf>
    <xf numFmtId="0" fontId="13" fillId="0" borderId="48" xfId="0" applyFont="1" applyBorder="1" applyAlignment="1">
      <alignment horizontal="left" vertical="center" wrapText="1" indent="2"/>
    </xf>
    <xf numFmtId="0" fontId="13" fillId="0" borderId="50" xfId="0" applyFont="1" applyBorder="1" applyAlignment="1">
      <alignment horizontal="left" vertical="center" wrapText="1"/>
    </xf>
    <xf numFmtId="0" fontId="13" fillId="0" borderId="49" xfId="0" applyFont="1" applyBorder="1" applyAlignment="1">
      <alignment horizontal="left" vertical="center" wrapText="1"/>
    </xf>
    <xf numFmtId="169" fontId="13" fillId="0" borderId="20" xfId="0" applyNumberFormat="1" applyFont="1" applyBorder="1" applyAlignment="1">
      <alignment horizontal="center" vertical="center" wrapText="1"/>
    </xf>
    <xf numFmtId="0" fontId="97" fillId="0" borderId="0" xfId="0" applyFont="1"/>
    <xf numFmtId="0" fontId="13" fillId="0" borderId="0" xfId="0" applyFont="1" applyAlignment="1">
      <alignment horizontal="left" vertical="center"/>
    </xf>
    <xf numFmtId="9" fontId="13" fillId="0" borderId="34" xfId="0" applyNumberFormat="1" applyFont="1" applyBorder="1" applyAlignment="1">
      <alignment horizontal="center" vertical="center"/>
    </xf>
    <xf numFmtId="0" fontId="13" fillId="5" borderId="34" xfId="0" applyFont="1" applyFill="1" applyBorder="1" applyAlignment="1">
      <alignment horizontal="center" vertical="center"/>
    </xf>
    <xf numFmtId="0" fontId="13" fillId="0" borderId="34" xfId="0" applyFont="1" applyBorder="1" applyAlignment="1">
      <alignment horizontal="center" vertical="center"/>
    </xf>
    <xf numFmtId="0" fontId="17" fillId="0" borderId="34" xfId="0" applyFont="1" applyBorder="1" applyAlignment="1">
      <alignment horizontal="center" vertical="center"/>
    </xf>
    <xf numFmtId="169" fontId="13" fillId="0" borderId="7" xfId="0" applyNumberFormat="1" applyFont="1" applyBorder="1" applyAlignment="1">
      <alignment horizontal="center" vertical="center" wrapText="1"/>
    </xf>
    <xf numFmtId="0" fontId="13" fillId="0" borderId="7" xfId="0" applyFont="1" applyBorder="1" applyAlignment="1">
      <alignment horizontal="center" vertical="center"/>
    </xf>
    <xf numFmtId="9" fontId="13" fillId="0" borderId="0" xfId="0" applyNumberFormat="1" applyFont="1" applyAlignment="1">
      <alignment horizontal="center" vertical="center" wrapText="1"/>
    </xf>
    <xf numFmtId="0" fontId="13" fillId="0" borderId="7" xfId="0" applyFont="1" applyBorder="1" applyAlignment="1">
      <alignment vertical="center"/>
    </xf>
    <xf numFmtId="9" fontId="13" fillId="0" borderId="7" xfId="0" applyNumberFormat="1" applyFont="1" applyBorder="1" applyAlignment="1">
      <alignment horizontal="center" vertical="center" wrapText="1"/>
    </xf>
    <xf numFmtId="0" fontId="13" fillId="2" borderId="7" xfId="0" applyFont="1" applyFill="1" applyBorder="1" applyAlignment="1">
      <alignment horizontal="center" vertical="center" wrapText="1"/>
    </xf>
    <xf numFmtId="0" fontId="13" fillId="2" borderId="48" xfId="0" applyFont="1" applyFill="1" applyBorder="1" applyAlignment="1">
      <alignment vertical="center"/>
    </xf>
    <xf numFmtId="0" fontId="13" fillId="0" borderId="48" xfId="0" applyFont="1" applyBorder="1" applyAlignment="1">
      <alignment horizontal="left" vertical="center" wrapText="1"/>
    </xf>
    <xf numFmtId="0" fontId="13" fillId="0" borderId="48" xfId="0" applyFont="1" applyBorder="1" applyAlignment="1">
      <alignment horizontal="left" vertical="center"/>
    </xf>
    <xf numFmtId="9" fontId="13" fillId="0" borderId="48" xfId="0" applyNumberFormat="1" applyFont="1" applyBorder="1" applyAlignment="1">
      <alignment horizontal="center" vertical="center" wrapText="1"/>
    </xf>
    <xf numFmtId="0" fontId="13" fillId="5" borderId="48" xfId="0" applyFont="1" applyFill="1" applyBorder="1" applyAlignment="1">
      <alignment horizontal="center" vertical="center" wrapText="1"/>
    </xf>
    <xf numFmtId="0" fontId="13" fillId="2" borderId="48" xfId="0" applyFont="1" applyFill="1" applyBorder="1" applyAlignment="1">
      <alignment horizontal="center" vertical="center"/>
    </xf>
    <xf numFmtId="0" fontId="13" fillId="12" borderId="48" xfId="0" applyFont="1" applyFill="1" applyBorder="1" applyAlignment="1">
      <alignment horizontal="center" vertical="center"/>
    </xf>
    <xf numFmtId="4" fontId="13" fillId="0" borderId="19" xfId="1" applyNumberFormat="1" applyFont="1" applyBorder="1" applyAlignment="1" applyProtection="1">
      <alignment horizontal="center" vertical="center" wrapText="1"/>
    </xf>
    <xf numFmtId="4" fontId="6" fillId="0" borderId="19" xfId="1" applyNumberFormat="1" applyFont="1" applyBorder="1" applyAlignment="1" applyProtection="1">
      <alignment horizontal="center" vertical="center" wrapText="1"/>
    </xf>
    <xf numFmtId="4" fontId="6" fillId="2" borderId="19" xfId="1" applyNumberFormat="1" applyFont="1" applyFill="1" applyBorder="1" applyAlignment="1" applyProtection="1">
      <alignment horizontal="center" vertical="center" wrapText="1"/>
    </xf>
    <xf numFmtId="3" fontId="13" fillId="2" borderId="0" xfId="1" applyNumberFormat="1" applyFont="1" applyFill="1" applyBorder="1" applyAlignment="1" applyProtection="1">
      <alignment horizontal="center" vertical="center" wrapText="1"/>
    </xf>
    <xf numFmtId="0" fontId="17" fillId="12" borderId="0" xfId="0" applyFont="1" applyFill="1" applyAlignment="1">
      <alignment horizontal="center" vertical="center"/>
    </xf>
    <xf numFmtId="0" fontId="13" fillId="0" borderId="50" xfId="0" applyFont="1" applyBorder="1" applyAlignment="1">
      <alignment vertical="center"/>
    </xf>
    <xf numFmtId="0" fontId="13" fillId="0" borderId="49" xfId="0" applyFont="1" applyBorder="1" applyAlignment="1">
      <alignment horizontal="left" vertical="center"/>
    </xf>
    <xf numFmtId="0" fontId="13" fillId="0" borderId="49" xfId="0" applyFont="1" applyBorder="1" applyAlignment="1">
      <alignment horizontal="center" vertical="center" wrapText="1"/>
    </xf>
    <xf numFmtId="0" fontId="6" fillId="0" borderId="49" xfId="0" applyFont="1" applyBorder="1" applyAlignment="1">
      <alignment horizontal="center" vertical="center" wrapText="1"/>
    </xf>
    <xf numFmtId="0" fontId="13" fillId="5" borderId="49"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6" fillId="0" borderId="0" xfId="0" applyFont="1" applyAlignment="1">
      <alignment horizontal="center" vertical="center" wrapText="1"/>
    </xf>
    <xf numFmtId="0" fontId="13" fillId="0" borderId="7" xfId="0" applyFont="1" applyBorder="1" applyAlignment="1">
      <alignment horizontal="left" vertical="center"/>
    </xf>
    <xf numFmtId="9" fontId="6" fillId="0" borderId="7" xfId="0" applyNumberFormat="1" applyFont="1" applyBorder="1" applyAlignment="1">
      <alignment horizontal="center" vertical="center" wrapText="1"/>
    </xf>
    <xf numFmtId="0" fontId="13" fillId="5" borderId="7" xfId="0" applyFont="1" applyFill="1" applyBorder="1" applyAlignment="1">
      <alignment horizontal="center" vertical="center" wrapText="1"/>
    </xf>
    <xf numFmtId="0" fontId="6" fillId="0" borderId="7" xfId="0" applyFont="1" applyBorder="1" applyAlignment="1">
      <alignment horizontal="center" vertical="center"/>
    </xf>
    <xf numFmtId="0" fontId="13" fillId="0" borderId="0" xfId="0" quotePrefix="1" applyFont="1" applyAlignment="1">
      <alignment horizontal="center" vertical="center"/>
    </xf>
    <xf numFmtId="0" fontId="6" fillId="0" borderId="0" xfId="0" quotePrefix="1" applyFont="1" applyAlignment="1">
      <alignment horizontal="center" vertical="center" wrapText="1"/>
    </xf>
    <xf numFmtId="0" fontId="6" fillId="0" borderId="0" xfId="0" applyFont="1" applyAlignment="1">
      <alignment horizontal="center" vertical="center"/>
    </xf>
    <xf numFmtId="2" fontId="6" fillId="0" borderId="7" xfId="0" applyNumberFormat="1" applyFont="1" applyBorder="1" applyAlignment="1">
      <alignment horizontal="center" vertical="center" wrapText="1"/>
    </xf>
    <xf numFmtId="0" fontId="13" fillId="0" borderId="48" xfId="0" applyFont="1" applyBorder="1" applyAlignment="1">
      <alignment vertical="center" wrapText="1"/>
    </xf>
    <xf numFmtId="0" fontId="13" fillId="0" borderId="50"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8" xfId="0" applyFont="1" applyBorder="1" applyAlignment="1">
      <alignment horizontal="center" vertical="center"/>
    </xf>
    <xf numFmtId="0" fontId="13" fillId="12" borderId="50" xfId="0" applyFont="1" applyFill="1" applyBorder="1" applyAlignment="1">
      <alignment horizontal="center" vertical="center"/>
    </xf>
    <xf numFmtId="0" fontId="6" fillId="0" borderId="7" xfId="0" applyFont="1" applyBorder="1" applyAlignment="1">
      <alignment horizontal="center" vertical="center" wrapText="1"/>
    </xf>
    <xf numFmtId="0" fontId="13" fillId="0" borderId="48" xfId="0" applyFont="1" applyBorder="1" applyAlignment="1">
      <alignment vertical="center"/>
    </xf>
    <xf numFmtId="0" fontId="13" fillId="0" borderId="48" xfId="0" applyFont="1" applyBorder="1" applyAlignment="1">
      <alignment horizontal="center" vertical="center" wrapText="1"/>
    </xf>
    <xf numFmtId="0" fontId="13" fillId="12" borderId="48" xfId="0" applyFont="1" applyFill="1" applyBorder="1" applyAlignment="1">
      <alignment horizontal="center" vertical="center" wrapText="1"/>
    </xf>
    <xf numFmtId="0" fontId="17" fillId="0" borderId="0" xfId="0" applyFont="1" applyAlignment="1">
      <alignment vertical="center"/>
    </xf>
    <xf numFmtId="0" fontId="13" fillId="0" borderId="0" xfId="0" applyFont="1" applyAlignment="1">
      <alignment horizontal="left" indent="5"/>
    </xf>
    <xf numFmtId="0" fontId="4" fillId="5" borderId="0" xfId="0" applyFont="1" applyFill="1" applyAlignment="1">
      <alignment horizontal="left" vertical="center" wrapText="1"/>
    </xf>
    <xf numFmtId="167" fontId="7" fillId="0" borderId="10" xfId="3" quotePrefix="1" applyNumberFormat="1" applyFont="1" applyFill="1" applyBorder="1" applyAlignment="1" applyProtection="1">
      <alignment horizontal="center" vertical="center" wrapText="1"/>
    </xf>
    <xf numFmtId="167" fontId="9" fillId="0" borderId="0" xfId="3" quotePrefix="1" applyNumberFormat="1" applyFont="1" applyAlignment="1" applyProtection="1">
      <alignment horizontal="center" wrapText="1"/>
    </xf>
    <xf numFmtId="167" fontId="9" fillId="0" borderId="4" xfId="3" quotePrefix="1" applyNumberFormat="1" applyFont="1" applyBorder="1" applyAlignment="1" applyProtection="1">
      <alignment horizontal="center" wrapText="1"/>
    </xf>
    <xf numFmtId="167" fontId="7" fillId="2" borderId="0" xfId="3" quotePrefix="1" applyNumberFormat="1" applyFont="1" applyFill="1" applyAlignment="1" applyProtection="1">
      <alignment horizontal="center" wrapText="1"/>
    </xf>
    <xf numFmtId="167" fontId="7" fillId="2" borderId="4" xfId="3" quotePrefix="1" applyNumberFormat="1" applyFont="1" applyFill="1" applyBorder="1" applyAlignment="1" applyProtection="1">
      <alignment horizontal="center" wrapText="1"/>
    </xf>
    <xf numFmtId="167" fontId="7" fillId="2" borderId="0" xfId="3" quotePrefix="1" applyNumberFormat="1" applyFont="1" applyFill="1" applyBorder="1" applyAlignment="1" applyProtection="1">
      <alignment horizontal="center" wrapText="1"/>
    </xf>
    <xf numFmtId="0" fontId="13" fillId="0" borderId="20"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10" xfId="0" applyFont="1" applyBorder="1" applyAlignment="1">
      <alignment horizontal="center" vertical="center" wrapText="1"/>
    </xf>
    <xf numFmtId="0" fontId="13" fillId="2" borderId="12"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0" borderId="12" xfId="0" applyFont="1" applyBorder="1" applyAlignment="1">
      <alignment horizontal="center" vertical="center"/>
    </xf>
    <xf numFmtId="0" fontId="13" fillId="0" borderId="6" xfId="0" applyFont="1" applyBorder="1" applyAlignment="1">
      <alignment horizontal="center" vertical="center"/>
    </xf>
    <xf numFmtId="0" fontId="55" fillId="0" borderId="37" xfId="0" applyFont="1" applyBorder="1" applyAlignment="1">
      <alignment horizontal="right" vertical="center" wrapText="1"/>
    </xf>
    <xf numFmtId="167" fontId="6" fillId="0" borderId="4" xfId="5" quotePrefix="1" applyNumberFormat="1" applyFont="1" applyFill="1" applyBorder="1" applyAlignment="1">
      <alignment horizontal="right" wrapText="1"/>
    </xf>
    <xf numFmtId="43" fontId="7" fillId="2" borderId="9" xfId="5" quotePrefix="1" applyNumberFormat="1" applyFont="1" applyFill="1" applyBorder="1" applyAlignment="1">
      <alignment horizontal="right" vertical="center"/>
    </xf>
    <xf numFmtId="43" fontId="7" fillId="2" borderId="8" xfId="5" quotePrefix="1" applyNumberFormat="1" applyFont="1" applyFill="1" applyBorder="1" applyAlignment="1">
      <alignment horizontal="right" vertical="center"/>
    </xf>
    <xf numFmtId="169" fontId="6" fillId="0" borderId="9" xfId="0" quotePrefix="1" applyNumberFormat="1" applyFont="1" applyBorder="1" applyAlignment="1">
      <alignment horizontal="right" vertical="center"/>
    </xf>
    <xf numFmtId="169" fontId="6" fillId="0" borderId="8" xfId="0" quotePrefix="1" applyNumberFormat="1" applyFont="1" applyBorder="1" applyAlignment="1">
      <alignment horizontal="right" vertical="center"/>
    </xf>
    <xf numFmtId="0" fontId="55" fillId="0" borderId="11" xfId="0" applyFont="1" applyBorder="1" applyAlignment="1">
      <alignment horizontal="right" vertical="center" wrapText="1"/>
    </xf>
    <xf numFmtId="0" fontId="52" fillId="0" borderId="0" xfId="0" applyFont="1" applyAlignment="1">
      <alignment horizontal="center"/>
    </xf>
    <xf numFmtId="0" fontId="5" fillId="0" borderId="0" xfId="2" applyFont="1" applyAlignment="1">
      <alignment horizontal="left" vertical="center" wrapText="1"/>
    </xf>
    <xf numFmtId="0" fontId="94" fillId="0" borderId="0" xfId="0" applyFont="1" applyAlignment="1">
      <alignment horizontal="center"/>
    </xf>
    <xf numFmtId="0" fontId="5" fillId="2" borderId="0" xfId="2" applyFont="1" applyFill="1" applyAlignment="1">
      <alignment horizontal="left" vertical="center" wrapText="1"/>
    </xf>
    <xf numFmtId="167" fontId="7" fillId="4" borderId="10" xfId="3" applyNumberFormat="1" applyFont="1" applyFill="1" applyBorder="1" applyAlignment="1">
      <alignment horizontal="center"/>
    </xf>
    <xf numFmtId="167" fontId="6" fillId="2" borderId="27" xfId="3" quotePrefix="1" applyNumberFormat="1" applyFont="1" applyFill="1" applyBorder="1" applyAlignment="1">
      <alignment horizontal="center"/>
    </xf>
    <xf numFmtId="167" fontId="7" fillId="2" borderId="27" xfId="3" quotePrefix="1" applyNumberFormat="1" applyFont="1" applyFill="1" applyBorder="1" applyAlignment="1">
      <alignment horizontal="center"/>
    </xf>
    <xf numFmtId="0" fontId="3" fillId="0" borderId="26" xfId="0" applyFont="1" applyBorder="1" applyAlignment="1">
      <alignment horizontal="center"/>
    </xf>
    <xf numFmtId="0" fontId="5" fillId="2" borderId="0" xfId="0" applyFont="1" applyFill="1" applyAlignment="1">
      <alignment horizontal="left" vertical="center" wrapText="1"/>
    </xf>
  </cellXfs>
  <cellStyles count="11">
    <cellStyle name="Comma" xfId="1" builtinId="3"/>
    <cellStyle name="Comma 2" xfId="5" xr:uid="{00000000-0005-0000-0000-000001000000}"/>
    <cellStyle name="Comma 2 2" xfId="8" xr:uid="{BA79D41D-DC8F-4C07-B1AD-4492465AB6B7}"/>
    <cellStyle name="Comma 2 45" xfId="10" xr:uid="{5673E107-D4DC-4942-ABCE-B65CE5C6DCCC}"/>
    <cellStyle name="Comma 3" xfId="9" xr:uid="{9009AC34-9550-48DE-9DFC-23799D584449}"/>
    <cellStyle name="Comma 5 2 2" xfId="3" xr:uid="{00000000-0005-0000-0000-000002000000}"/>
    <cellStyle name="Comma 5 2 2 2" xfId="7" xr:uid="{2FDF00AD-17DE-427A-981A-E98BFA80EAC4}"/>
    <cellStyle name="Hyperlink" xfId="4" builtinId="8"/>
    <cellStyle name="Normal" xfId="0" builtinId="0"/>
    <cellStyle name="Normal_BS" xfId="2" xr:uid="{00000000-0005-0000-0000-000005000000}"/>
    <cellStyle name="Percent" xfId="6" builtinId="5"/>
  </cellStyles>
  <dxfs count="7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00FF"/>
      <color rgb="FFFAE906"/>
      <color rgb="FFFFFF00"/>
      <color rgb="FF4ABAA7"/>
      <color rgb="FF8FD4E9"/>
      <color rgb="FFFF99FF"/>
      <color rgb="FFFFCC00"/>
      <color rgb="FFE20000"/>
      <color rgb="FF04B48A"/>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3" Type="http://schemas.openxmlformats.org/officeDocument/2006/relationships/hyperlink" Target="#'SUSTAINABLE FINANCING'!A1"/><Relationship Id="rId18" Type="http://schemas.openxmlformats.org/officeDocument/2006/relationships/image" Target="../media/image9.png"/><Relationship Id="rId26" Type="http://schemas.openxmlformats.org/officeDocument/2006/relationships/image" Target="../media/image13.png"/><Relationship Id="rId3" Type="http://schemas.openxmlformats.org/officeDocument/2006/relationships/hyperlink" Target="#CUSTOMERS!A1"/><Relationship Id="rId21" Type="http://schemas.openxmlformats.org/officeDocument/2006/relationships/hyperlink" Target="#REFERENCES!A1"/><Relationship Id="rId7" Type="http://schemas.openxmlformats.org/officeDocument/2006/relationships/hyperlink" Target="#'ENERGY CONSUMPTION'!A1"/><Relationship Id="rId12" Type="http://schemas.openxmlformats.org/officeDocument/2006/relationships/image" Target="../media/image6.png"/><Relationship Id="rId17" Type="http://schemas.openxmlformats.org/officeDocument/2006/relationships/hyperlink" Target="#GOVERNANCE!A1"/><Relationship Id="rId25" Type="http://schemas.openxmlformats.org/officeDocument/2006/relationships/hyperlink" Target="#'WATER, WASTE &amp; PAPER'!A1"/><Relationship Id="rId33" Type="http://schemas.openxmlformats.org/officeDocument/2006/relationships/image" Target="../media/image17.png"/><Relationship Id="rId2" Type="http://schemas.openxmlformats.org/officeDocument/2006/relationships/image" Target="../media/image1.png"/><Relationship Id="rId16" Type="http://schemas.openxmlformats.org/officeDocument/2006/relationships/image" Target="../media/image8.png"/><Relationship Id="rId20" Type="http://schemas.openxmlformats.org/officeDocument/2006/relationships/image" Target="../media/image10.png"/><Relationship Id="rId29" Type="http://schemas.openxmlformats.org/officeDocument/2006/relationships/hyperlink" Target="#SUPPLIERS!A1"/><Relationship Id="rId1" Type="http://schemas.openxmlformats.org/officeDocument/2006/relationships/hyperlink" Target="#COMMUNITIES!A1"/><Relationship Id="rId6" Type="http://schemas.openxmlformats.org/officeDocument/2006/relationships/image" Target="../media/image3.png"/><Relationship Id="rId11" Type="http://schemas.openxmlformats.org/officeDocument/2006/relationships/hyperlink" Target="#'FLEXIBLE WORKING'!A1"/><Relationship Id="rId24" Type="http://schemas.openxmlformats.org/officeDocument/2006/relationships/image" Target="../media/image12.png"/><Relationship Id="rId32" Type="http://schemas.openxmlformats.org/officeDocument/2006/relationships/hyperlink" Target="#'CLIMATE GOALS &amp; TARGETS'!Print_Area"/><Relationship Id="rId5" Type="http://schemas.openxmlformats.org/officeDocument/2006/relationships/hyperlink" Target="#'DIVERSITY &amp; INCLUSION'!A1"/><Relationship Id="rId15" Type="http://schemas.openxmlformats.org/officeDocument/2006/relationships/hyperlink" Target="#GLOSSARY!A1"/><Relationship Id="rId23" Type="http://schemas.openxmlformats.org/officeDocument/2006/relationships/hyperlink" Target="#'TRAINING, HEALTH &amp; SAFETY'!A1"/><Relationship Id="rId28" Type="http://schemas.openxmlformats.org/officeDocument/2006/relationships/image" Target="../media/image14.png"/><Relationship Id="rId10" Type="http://schemas.openxmlformats.org/officeDocument/2006/relationships/image" Target="../media/image5.png"/><Relationship Id="rId19" Type="http://schemas.openxmlformats.org/officeDocument/2006/relationships/hyperlink" Target="#PEOPLE!A1"/><Relationship Id="rId31" Type="http://schemas.openxmlformats.org/officeDocument/2006/relationships/image" Target="../media/image16.jpeg"/><Relationship Id="rId4" Type="http://schemas.openxmlformats.org/officeDocument/2006/relationships/image" Target="../media/image2.png"/><Relationship Id="rId9" Type="http://schemas.openxmlformats.org/officeDocument/2006/relationships/hyperlink" Target="#'FINANCED EMISSIONS'!A1"/><Relationship Id="rId14" Type="http://schemas.openxmlformats.org/officeDocument/2006/relationships/image" Target="../media/image7.png"/><Relationship Id="rId22" Type="http://schemas.openxmlformats.org/officeDocument/2006/relationships/image" Target="../media/image11.png"/><Relationship Id="rId27" Type="http://schemas.openxmlformats.org/officeDocument/2006/relationships/hyperlink" Target="#'GHG EMISSIONS'!Print_Area"/><Relationship Id="rId30" Type="http://schemas.openxmlformats.org/officeDocument/2006/relationships/image" Target="../media/image15.png"/><Relationship Id="rId8"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0.png"/><Relationship Id="rId2" Type="http://schemas.openxmlformats.org/officeDocument/2006/relationships/image" Target="../media/image18.png"/><Relationship Id="rId1" Type="http://schemas.openxmlformats.org/officeDocument/2006/relationships/hyperlink" Target="#HOME!A1"/></Relationships>
</file>

<file path=xl/drawings/_rels/drawing11.xml.rels><?xml version="1.0" encoding="UTF-8" standalone="yes"?>
<Relationships xmlns="http://schemas.openxmlformats.org/package/2006/relationships"><Relationship Id="rId3" Type="http://schemas.openxmlformats.org/officeDocument/2006/relationships/image" Target="../media/image31.png"/><Relationship Id="rId2" Type="http://schemas.openxmlformats.org/officeDocument/2006/relationships/image" Target="../media/image18.png"/><Relationship Id="rId1" Type="http://schemas.openxmlformats.org/officeDocument/2006/relationships/hyperlink" Target="http://[s11l0];/#HOME!A1" TargetMode="External"/><Relationship Id="rId4" Type="http://schemas.openxmlformats.org/officeDocument/2006/relationships/hyperlink" Target="#HOME!A1"/></Relationships>
</file>

<file path=xl/drawings/_rels/drawing12.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hyperlink" Target="#HOME!A1"/><Relationship Id="rId1" Type="http://schemas.openxmlformats.org/officeDocument/2006/relationships/image" Target="../media/image32.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3.png"/><Relationship Id="rId2" Type="http://schemas.openxmlformats.org/officeDocument/2006/relationships/image" Target="../media/image18.png"/><Relationship Id="rId1" Type="http://schemas.openxmlformats.org/officeDocument/2006/relationships/hyperlink" Target="http://[s12l0];/#HOME!A1" TargetMode="External"/><Relationship Id="rId4" Type="http://schemas.openxmlformats.org/officeDocument/2006/relationships/hyperlink" Target="#HOME!A1"/></Relationships>
</file>

<file path=xl/drawings/_rels/drawing14.xml.rels><?xml version="1.0" encoding="UTF-8" standalone="yes"?>
<Relationships xmlns="http://schemas.openxmlformats.org/package/2006/relationships"><Relationship Id="rId3" Type="http://schemas.openxmlformats.org/officeDocument/2006/relationships/image" Target="../media/image34.png"/><Relationship Id="rId2" Type="http://schemas.openxmlformats.org/officeDocument/2006/relationships/image" Target="../media/image18.png"/><Relationship Id="rId1" Type="http://schemas.openxmlformats.org/officeDocument/2006/relationships/hyperlink" Target="http://[s13l0];/#HOME!A1" TargetMode="External"/><Relationship Id="rId4" Type="http://schemas.openxmlformats.org/officeDocument/2006/relationships/hyperlink" Target="#HOME!A1"/></Relationships>
</file>

<file path=xl/drawings/_rels/drawing15.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hyperlink" Target="#HOME!A1"/><Relationship Id="rId1" Type="http://schemas.openxmlformats.org/officeDocument/2006/relationships/image" Target="../media/image34.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5.png"/><Relationship Id="rId2" Type="http://schemas.openxmlformats.org/officeDocument/2006/relationships/image" Target="../media/image18.png"/><Relationship Id="rId1" Type="http://schemas.openxmlformats.org/officeDocument/2006/relationships/hyperlink" Target="http://[s14l0];/#HOME!A1" TargetMode="External"/><Relationship Id="rId4" Type="http://schemas.openxmlformats.org/officeDocument/2006/relationships/hyperlink" Target="#HOME!A1"/></Relationships>
</file>

<file path=xl/drawings/_rels/drawing17.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hyperlink" Target="#HOME!A1"/><Relationship Id="rId1" Type="http://schemas.openxmlformats.org/officeDocument/2006/relationships/image" Target="../media/image36.png"/></Relationships>
</file>

<file path=xl/drawings/_rels/drawing2.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18.png"/><Relationship Id="rId1" Type="http://schemas.openxmlformats.org/officeDocument/2006/relationships/hyperlink" Target="http://[s1l0];/#HOME!A1" TargetMode="External"/><Relationship Id="rId4" Type="http://schemas.openxmlformats.org/officeDocument/2006/relationships/hyperlink" Target="#HOME!A1"/></Relationships>
</file>

<file path=xl/drawings/_rels/drawing3.xml.rels><?xml version="1.0" encoding="UTF-8" standalone="yes"?>
<Relationships xmlns="http://schemas.openxmlformats.org/package/2006/relationships"><Relationship Id="rId3" Type="http://schemas.openxmlformats.org/officeDocument/2006/relationships/image" Target="../media/image20.png"/><Relationship Id="rId7" Type="http://schemas.openxmlformats.org/officeDocument/2006/relationships/image" Target="../media/image24.png"/><Relationship Id="rId2" Type="http://schemas.openxmlformats.org/officeDocument/2006/relationships/image" Target="../media/image18.png"/><Relationship Id="rId1" Type="http://schemas.openxmlformats.org/officeDocument/2006/relationships/hyperlink" Target="#HOME!A1"/><Relationship Id="rId6" Type="http://schemas.openxmlformats.org/officeDocument/2006/relationships/image" Target="../media/image23.png"/><Relationship Id="rId5" Type="http://schemas.openxmlformats.org/officeDocument/2006/relationships/image" Target="../media/image22.png"/><Relationship Id="rId4" Type="http://schemas.openxmlformats.org/officeDocument/2006/relationships/image" Target="../media/image2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hyperlink" Target="#HOME!A1"/><Relationship Id="rId1" Type="http://schemas.openxmlformats.org/officeDocument/2006/relationships/image" Target="../media/image25.png"/></Relationships>
</file>

<file path=xl/drawings/_rels/drawing5.xml.rels><?xml version="1.0" encoding="UTF-8" standalone="yes"?>
<Relationships xmlns="http://schemas.openxmlformats.org/package/2006/relationships"><Relationship Id="rId3" Type="http://schemas.openxmlformats.org/officeDocument/2006/relationships/image" Target="../media/image25.png"/><Relationship Id="rId2" Type="http://schemas.openxmlformats.org/officeDocument/2006/relationships/image" Target="../media/image18.png"/><Relationship Id="rId1" Type="http://schemas.openxmlformats.org/officeDocument/2006/relationships/hyperlink" Target="http://[s4l0];/#HOME!A1" TargetMode="External"/><Relationship Id="rId4" Type="http://schemas.openxmlformats.org/officeDocument/2006/relationships/hyperlink" Target="#HOME!A1"/></Relationships>
</file>

<file path=xl/drawings/_rels/drawing6.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hyperlink" Target="#HOME!A1"/><Relationship Id="rId1" Type="http://schemas.openxmlformats.org/officeDocument/2006/relationships/image" Target="../media/image26.png"/></Relationships>
</file>

<file path=xl/drawings/_rels/drawing7.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hyperlink" Target="#HOME!A1"/><Relationship Id="rId1" Type="http://schemas.openxmlformats.org/officeDocument/2006/relationships/image" Target="../media/image27.png"/></Relationships>
</file>

<file path=xl/drawings/_rels/drawing8.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hyperlink" Target="#HOME!A1"/><Relationship Id="rId1" Type="http://schemas.openxmlformats.org/officeDocument/2006/relationships/image" Target="../media/image28.png"/></Relationships>
</file>

<file path=xl/drawings/_rels/drawing9.xml.rels><?xml version="1.0" encoding="UTF-8" standalone="yes"?>
<Relationships xmlns="http://schemas.openxmlformats.org/package/2006/relationships"><Relationship Id="rId3" Type="http://schemas.openxmlformats.org/officeDocument/2006/relationships/image" Target="../media/image29.png"/><Relationship Id="rId2" Type="http://schemas.openxmlformats.org/officeDocument/2006/relationships/image" Target="../media/image18.png"/><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xdr:from>
      <xdr:col>17</xdr:col>
      <xdr:colOff>145809</xdr:colOff>
      <xdr:row>36</xdr:row>
      <xdr:rowOff>8623</xdr:rowOff>
    </xdr:from>
    <xdr:to>
      <xdr:col>21</xdr:col>
      <xdr:colOff>424293</xdr:colOff>
      <xdr:row>38</xdr:row>
      <xdr:rowOff>95623</xdr:rowOff>
    </xdr:to>
    <xdr:pic>
      <xdr:nvPicPr>
        <xdr:cNvPr id="201" name="Picture 61">
          <a:hlinkClick xmlns:r="http://schemas.openxmlformats.org/officeDocument/2006/relationships" r:id="rId1"/>
          <a:extLst>
            <a:ext uri="{FF2B5EF4-FFF2-40B4-BE49-F238E27FC236}">
              <a16:creationId xmlns:a16="http://schemas.microsoft.com/office/drawing/2014/main" id="{00000000-0008-0000-0000-00003E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0432809" y="7023505"/>
          <a:ext cx="2698955" cy="468000"/>
        </a:xfrm>
        <a:prstGeom prst="rect">
          <a:avLst/>
        </a:prstGeom>
      </xdr:spPr>
    </xdr:pic>
    <xdr:clientData/>
  </xdr:twoCellAnchor>
  <xdr:twoCellAnchor>
    <xdr:from>
      <xdr:col>17</xdr:col>
      <xdr:colOff>145809</xdr:colOff>
      <xdr:row>33</xdr:row>
      <xdr:rowOff>12636</xdr:rowOff>
    </xdr:from>
    <xdr:to>
      <xdr:col>21</xdr:col>
      <xdr:colOff>424293</xdr:colOff>
      <xdr:row>35</xdr:row>
      <xdr:rowOff>99636</xdr:rowOff>
    </xdr:to>
    <xdr:pic>
      <xdr:nvPicPr>
        <xdr:cNvPr id="200" name="Picture 78">
          <a:hlinkClick xmlns:r="http://schemas.openxmlformats.org/officeDocument/2006/relationships" r:id="rId3"/>
          <a:extLst>
            <a:ext uri="{FF2B5EF4-FFF2-40B4-BE49-F238E27FC236}">
              <a16:creationId xmlns:a16="http://schemas.microsoft.com/office/drawing/2014/main" id="{00000000-0008-0000-0000-00004F000000}"/>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10432809" y="6456018"/>
          <a:ext cx="2698955" cy="468000"/>
        </a:xfrm>
        <a:prstGeom prst="rect">
          <a:avLst/>
        </a:prstGeom>
      </xdr:spPr>
    </xdr:pic>
    <xdr:clientData/>
  </xdr:twoCellAnchor>
  <xdr:twoCellAnchor>
    <xdr:from>
      <xdr:col>17</xdr:col>
      <xdr:colOff>145809</xdr:colOff>
      <xdr:row>27</xdr:row>
      <xdr:rowOff>20662</xdr:rowOff>
    </xdr:from>
    <xdr:to>
      <xdr:col>21</xdr:col>
      <xdr:colOff>424293</xdr:colOff>
      <xdr:row>29</xdr:row>
      <xdr:rowOff>107662</xdr:rowOff>
    </xdr:to>
    <xdr:pic>
      <xdr:nvPicPr>
        <xdr:cNvPr id="198" name="Picture 79">
          <a:hlinkClick xmlns:r="http://schemas.openxmlformats.org/officeDocument/2006/relationships" r:id="rId5"/>
          <a:extLst>
            <a:ext uri="{FF2B5EF4-FFF2-40B4-BE49-F238E27FC236}">
              <a16:creationId xmlns:a16="http://schemas.microsoft.com/office/drawing/2014/main" id="{00000000-0008-0000-0000-000050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a:xfrm>
          <a:off x="10432809" y="5321044"/>
          <a:ext cx="2698955" cy="468000"/>
        </a:xfrm>
        <a:prstGeom prst="rect">
          <a:avLst/>
        </a:prstGeom>
      </xdr:spPr>
    </xdr:pic>
    <xdr:clientData/>
  </xdr:twoCellAnchor>
  <xdr:twoCellAnchor>
    <xdr:from>
      <xdr:col>17</xdr:col>
      <xdr:colOff>145809</xdr:colOff>
      <xdr:row>12</xdr:row>
      <xdr:rowOff>40727</xdr:rowOff>
    </xdr:from>
    <xdr:to>
      <xdr:col>21</xdr:col>
      <xdr:colOff>424293</xdr:colOff>
      <xdr:row>14</xdr:row>
      <xdr:rowOff>127727</xdr:rowOff>
    </xdr:to>
    <xdr:pic>
      <xdr:nvPicPr>
        <xdr:cNvPr id="193" name="Picture 80">
          <a:hlinkClick xmlns:r="http://schemas.openxmlformats.org/officeDocument/2006/relationships" r:id="rId7"/>
          <a:extLst>
            <a:ext uri="{FF2B5EF4-FFF2-40B4-BE49-F238E27FC236}">
              <a16:creationId xmlns:a16="http://schemas.microsoft.com/office/drawing/2014/main" id="{00000000-0008-0000-0000-000051000000}"/>
            </a:ext>
          </a:extLst>
        </xdr:cNvPr>
        <xdr:cNvPicPr>
          <a:picLocks/>
        </xdr:cNvPicPr>
      </xdr:nvPicPr>
      <xdr:blipFill>
        <a:blip xmlns:r="http://schemas.openxmlformats.org/officeDocument/2006/relationships" r:embed="rId8">
          <a:extLst>
            <a:ext uri="{28A0092B-C50C-407E-A947-70E740481C1C}">
              <a14:useLocalDpi xmlns:a14="http://schemas.microsoft.com/office/drawing/2010/main" val="0"/>
            </a:ext>
          </a:extLst>
        </a:blip>
        <a:srcRect/>
        <a:stretch/>
      </xdr:blipFill>
      <xdr:spPr>
        <a:xfrm>
          <a:off x="10432809" y="2483609"/>
          <a:ext cx="2698955" cy="468000"/>
        </a:xfrm>
        <a:prstGeom prst="rect">
          <a:avLst/>
        </a:prstGeom>
      </xdr:spPr>
    </xdr:pic>
    <xdr:clientData/>
  </xdr:twoCellAnchor>
  <xdr:twoCellAnchor>
    <xdr:from>
      <xdr:col>17</xdr:col>
      <xdr:colOff>145809</xdr:colOff>
      <xdr:row>18</xdr:row>
      <xdr:rowOff>32701</xdr:rowOff>
    </xdr:from>
    <xdr:to>
      <xdr:col>21</xdr:col>
      <xdr:colOff>424293</xdr:colOff>
      <xdr:row>20</xdr:row>
      <xdr:rowOff>119701</xdr:rowOff>
    </xdr:to>
    <xdr:pic>
      <xdr:nvPicPr>
        <xdr:cNvPr id="195" name="Picture 81">
          <a:hlinkClick xmlns:r="http://schemas.openxmlformats.org/officeDocument/2006/relationships" r:id="rId9"/>
          <a:extLst>
            <a:ext uri="{FF2B5EF4-FFF2-40B4-BE49-F238E27FC236}">
              <a16:creationId xmlns:a16="http://schemas.microsoft.com/office/drawing/2014/main" id="{00000000-0008-0000-0000-000052000000}"/>
            </a:ext>
          </a:extLst>
        </xdr:cNvPr>
        <xdr:cNvPicPr>
          <a:picLocks/>
        </xdr:cNvPicPr>
      </xdr:nvPicPr>
      <xdr:blipFill>
        <a:blip xmlns:r="http://schemas.openxmlformats.org/officeDocument/2006/relationships" r:embed="rId10">
          <a:extLst>
            <a:ext uri="{28A0092B-C50C-407E-A947-70E740481C1C}">
              <a14:useLocalDpi xmlns:a14="http://schemas.microsoft.com/office/drawing/2010/main" val="0"/>
            </a:ext>
          </a:extLst>
        </a:blip>
        <a:srcRect/>
        <a:stretch/>
      </xdr:blipFill>
      <xdr:spPr>
        <a:xfrm>
          <a:off x="10432809" y="3618583"/>
          <a:ext cx="2698955" cy="468000"/>
        </a:xfrm>
        <a:prstGeom prst="rect">
          <a:avLst/>
        </a:prstGeom>
      </xdr:spPr>
    </xdr:pic>
    <xdr:clientData/>
  </xdr:twoCellAnchor>
  <xdr:twoCellAnchor>
    <xdr:from>
      <xdr:col>17</xdr:col>
      <xdr:colOff>145809</xdr:colOff>
      <xdr:row>24</xdr:row>
      <xdr:rowOff>24675</xdr:rowOff>
    </xdr:from>
    <xdr:to>
      <xdr:col>21</xdr:col>
      <xdr:colOff>424293</xdr:colOff>
      <xdr:row>26</xdr:row>
      <xdr:rowOff>111675</xdr:rowOff>
    </xdr:to>
    <xdr:pic>
      <xdr:nvPicPr>
        <xdr:cNvPr id="197" name="Picture 82">
          <a:hlinkClick xmlns:r="http://schemas.openxmlformats.org/officeDocument/2006/relationships" r:id="rId11"/>
          <a:extLst>
            <a:ext uri="{FF2B5EF4-FFF2-40B4-BE49-F238E27FC236}">
              <a16:creationId xmlns:a16="http://schemas.microsoft.com/office/drawing/2014/main" id="{00000000-0008-0000-0000-000053000000}"/>
            </a:ext>
          </a:extLst>
        </xdr:cNvPr>
        <xdr:cNvPicPr>
          <a:picLocks/>
        </xdr:cNvPicPr>
      </xdr:nvPicPr>
      <xdr:blipFill>
        <a:blip xmlns:r="http://schemas.openxmlformats.org/officeDocument/2006/relationships" r:embed="rId12">
          <a:extLst>
            <a:ext uri="{28A0092B-C50C-407E-A947-70E740481C1C}">
              <a14:useLocalDpi xmlns:a14="http://schemas.microsoft.com/office/drawing/2010/main" val="0"/>
            </a:ext>
          </a:extLst>
        </a:blip>
        <a:srcRect/>
        <a:stretch/>
      </xdr:blipFill>
      <xdr:spPr>
        <a:xfrm>
          <a:off x="10432809" y="4753557"/>
          <a:ext cx="2698955" cy="468000"/>
        </a:xfrm>
        <a:prstGeom prst="rect">
          <a:avLst/>
        </a:prstGeom>
      </xdr:spPr>
    </xdr:pic>
    <xdr:clientData/>
  </xdr:twoCellAnchor>
  <xdr:twoCellAnchor>
    <xdr:from>
      <xdr:col>17</xdr:col>
      <xdr:colOff>145809</xdr:colOff>
      <xdr:row>6</xdr:row>
      <xdr:rowOff>161611</xdr:rowOff>
    </xdr:from>
    <xdr:to>
      <xdr:col>21</xdr:col>
      <xdr:colOff>424293</xdr:colOff>
      <xdr:row>8</xdr:row>
      <xdr:rowOff>235004</xdr:rowOff>
    </xdr:to>
    <xdr:pic>
      <xdr:nvPicPr>
        <xdr:cNvPr id="191" name="Picture 83">
          <a:hlinkClick xmlns:r="http://schemas.openxmlformats.org/officeDocument/2006/relationships" r:id="rId13"/>
          <a:extLst>
            <a:ext uri="{FF2B5EF4-FFF2-40B4-BE49-F238E27FC236}">
              <a16:creationId xmlns:a16="http://schemas.microsoft.com/office/drawing/2014/main" id="{00000000-0008-0000-0000-000054000000}"/>
            </a:ext>
          </a:extLst>
        </xdr:cNvPr>
        <xdr:cNvPicPr>
          <a:picLocks/>
        </xdr:cNvPicPr>
      </xdr:nvPicPr>
      <xdr:blipFill>
        <a:blip xmlns:r="http://schemas.openxmlformats.org/officeDocument/2006/relationships" r:embed="rId14">
          <a:extLst>
            <a:ext uri="{28A0092B-C50C-407E-A947-70E740481C1C}">
              <a14:useLocalDpi xmlns:a14="http://schemas.microsoft.com/office/drawing/2010/main" val="0"/>
            </a:ext>
          </a:extLst>
        </a:blip>
        <a:srcRect/>
        <a:stretch/>
      </xdr:blipFill>
      <xdr:spPr>
        <a:xfrm>
          <a:off x="10432809" y="1304611"/>
          <a:ext cx="2698955" cy="465599"/>
        </a:xfrm>
        <a:prstGeom prst="rect">
          <a:avLst/>
        </a:prstGeom>
      </xdr:spPr>
    </xdr:pic>
    <xdr:clientData/>
  </xdr:twoCellAnchor>
  <xdr:twoCellAnchor>
    <xdr:from>
      <xdr:col>17</xdr:col>
      <xdr:colOff>145809</xdr:colOff>
      <xdr:row>45</xdr:row>
      <xdr:rowOff>23011</xdr:rowOff>
    </xdr:from>
    <xdr:to>
      <xdr:col>21</xdr:col>
      <xdr:colOff>424293</xdr:colOff>
      <xdr:row>47</xdr:row>
      <xdr:rowOff>110011</xdr:rowOff>
    </xdr:to>
    <xdr:pic>
      <xdr:nvPicPr>
        <xdr:cNvPr id="203" name="Picture 84">
          <a:hlinkClick xmlns:r="http://schemas.openxmlformats.org/officeDocument/2006/relationships" r:id="rId15"/>
          <a:extLst>
            <a:ext uri="{FF2B5EF4-FFF2-40B4-BE49-F238E27FC236}">
              <a16:creationId xmlns:a16="http://schemas.microsoft.com/office/drawing/2014/main" id="{00000000-0008-0000-0000-000055000000}"/>
            </a:ext>
          </a:extLst>
        </xdr:cNvPr>
        <xdr:cNvPicPr>
          <a:picLocks/>
        </xdr:cNvPicPr>
      </xdr:nvPicPr>
      <xdr:blipFill>
        <a:blip xmlns:r="http://schemas.openxmlformats.org/officeDocument/2006/relationships" r:embed="rId16">
          <a:extLst>
            <a:ext uri="{28A0092B-C50C-407E-A947-70E740481C1C}">
              <a14:useLocalDpi xmlns:a14="http://schemas.microsoft.com/office/drawing/2010/main" val="0"/>
            </a:ext>
          </a:extLst>
        </a:blip>
        <a:srcRect/>
        <a:stretch/>
      </xdr:blipFill>
      <xdr:spPr>
        <a:xfrm>
          <a:off x="10432809" y="8752393"/>
          <a:ext cx="2698955" cy="468000"/>
        </a:xfrm>
        <a:prstGeom prst="rect">
          <a:avLst/>
        </a:prstGeom>
      </xdr:spPr>
    </xdr:pic>
    <xdr:clientData/>
  </xdr:twoCellAnchor>
  <xdr:twoCellAnchor>
    <xdr:from>
      <xdr:col>17</xdr:col>
      <xdr:colOff>145809</xdr:colOff>
      <xdr:row>42</xdr:row>
      <xdr:rowOff>38224</xdr:rowOff>
    </xdr:from>
    <xdr:to>
      <xdr:col>21</xdr:col>
      <xdr:colOff>424293</xdr:colOff>
      <xdr:row>44</xdr:row>
      <xdr:rowOff>125224</xdr:rowOff>
    </xdr:to>
    <xdr:pic>
      <xdr:nvPicPr>
        <xdr:cNvPr id="202" name="Picture 85">
          <a:hlinkClick xmlns:r="http://schemas.openxmlformats.org/officeDocument/2006/relationships" r:id="rId17"/>
          <a:extLst>
            <a:ext uri="{FF2B5EF4-FFF2-40B4-BE49-F238E27FC236}">
              <a16:creationId xmlns:a16="http://schemas.microsoft.com/office/drawing/2014/main" id="{00000000-0008-0000-0000-000056000000}"/>
            </a:ext>
          </a:extLst>
        </xdr:cNvPr>
        <xdr:cNvPicPr>
          <a:picLocks/>
        </xdr:cNvPicPr>
      </xdr:nvPicPr>
      <xdr:blipFill>
        <a:blip xmlns:r="http://schemas.openxmlformats.org/officeDocument/2006/relationships" r:embed="rId18">
          <a:extLst>
            <a:ext uri="{28A0092B-C50C-407E-A947-70E740481C1C}">
              <a14:useLocalDpi xmlns:a14="http://schemas.microsoft.com/office/drawing/2010/main" val="0"/>
            </a:ext>
          </a:extLst>
        </a:blip>
        <a:srcRect/>
        <a:stretch/>
      </xdr:blipFill>
      <xdr:spPr>
        <a:xfrm>
          <a:off x="10432809" y="8196106"/>
          <a:ext cx="2698955" cy="468000"/>
        </a:xfrm>
        <a:prstGeom prst="rect">
          <a:avLst/>
        </a:prstGeom>
      </xdr:spPr>
    </xdr:pic>
    <xdr:clientData/>
  </xdr:twoCellAnchor>
  <xdr:twoCellAnchor>
    <xdr:from>
      <xdr:col>17</xdr:col>
      <xdr:colOff>145809</xdr:colOff>
      <xdr:row>21</xdr:row>
      <xdr:rowOff>28688</xdr:rowOff>
    </xdr:from>
    <xdr:to>
      <xdr:col>21</xdr:col>
      <xdr:colOff>424293</xdr:colOff>
      <xdr:row>23</xdr:row>
      <xdr:rowOff>115688</xdr:rowOff>
    </xdr:to>
    <xdr:pic>
      <xdr:nvPicPr>
        <xdr:cNvPr id="196" name="Picture 86">
          <a:hlinkClick xmlns:r="http://schemas.openxmlformats.org/officeDocument/2006/relationships" r:id="rId19"/>
          <a:extLst>
            <a:ext uri="{FF2B5EF4-FFF2-40B4-BE49-F238E27FC236}">
              <a16:creationId xmlns:a16="http://schemas.microsoft.com/office/drawing/2014/main" id="{00000000-0008-0000-0000-000057000000}"/>
            </a:ext>
          </a:extLst>
        </xdr:cNvPr>
        <xdr:cNvPicPr>
          <a:picLocks/>
        </xdr:cNvPicPr>
      </xdr:nvPicPr>
      <xdr:blipFill>
        <a:blip xmlns:r="http://schemas.openxmlformats.org/officeDocument/2006/relationships" r:embed="rId20">
          <a:extLst>
            <a:ext uri="{28A0092B-C50C-407E-A947-70E740481C1C}">
              <a14:useLocalDpi xmlns:a14="http://schemas.microsoft.com/office/drawing/2010/main" val="0"/>
            </a:ext>
          </a:extLst>
        </a:blip>
        <a:srcRect/>
        <a:stretch/>
      </xdr:blipFill>
      <xdr:spPr>
        <a:xfrm>
          <a:off x="10432809" y="4186070"/>
          <a:ext cx="2698955" cy="468000"/>
        </a:xfrm>
        <a:prstGeom prst="rect">
          <a:avLst/>
        </a:prstGeom>
      </xdr:spPr>
    </xdr:pic>
    <xdr:clientData/>
  </xdr:twoCellAnchor>
  <xdr:twoCellAnchor>
    <xdr:from>
      <xdr:col>17</xdr:col>
      <xdr:colOff>145809</xdr:colOff>
      <xdr:row>0</xdr:row>
      <xdr:rowOff>169637</xdr:rowOff>
    </xdr:from>
    <xdr:to>
      <xdr:col>21</xdr:col>
      <xdr:colOff>424293</xdr:colOff>
      <xdr:row>3</xdr:row>
      <xdr:rowOff>66137</xdr:rowOff>
    </xdr:to>
    <xdr:pic>
      <xdr:nvPicPr>
        <xdr:cNvPr id="189" name="Picture 87">
          <a:hlinkClick xmlns:r="http://schemas.openxmlformats.org/officeDocument/2006/relationships" r:id="rId21"/>
          <a:extLst>
            <a:ext uri="{FF2B5EF4-FFF2-40B4-BE49-F238E27FC236}">
              <a16:creationId xmlns:a16="http://schemas.microsoft.com/office/drawing/2014/main" id="{00000000-0008-0000-0000-000058000000}"/>
            </a:ext>
          </a:extLst>
        </xdr:cNvPr>
        <xdr:cNvPicPr>
          <a:picLocks/>
        </xdr:cNvPicPr>
      </xdr:nvPicPr>
      <xdr:blipFill>
        <a:blip xmlns:r="http://schemas.openxmlformats.org/officeDocument/2006/relationships" r:embed="rId22">
          <a:extLst>
            <a:ext uri="{28A0092B-C50C-407E-A947-70E740481C1C}">
              <a14:useLocalDpi xmlns:a14="http://schemas.microsoft.com/office/drawing/2010/main" val="0"/>
            </a:ext>
          </a:extLst>
        </a:blip>
        <a:srcRect/>
        <a:stretch/>
      </xdr:blipFill>
      <xdr:spPr>
        <a:xfrm>
          <a:off x="10432809" y="169637"/>
          <a:ext cx="2698955" cy="468000"/>
        </a:xfrm>
        <a:prstGeom prst="rect">
          <a:avLst/>
        </a:prstGeom>
      </xdr:spPr>
    </xdr:pic>
    <xdr:clientData/>
  </xdr:twoCellAnchor>
  <xdr:twoCellAnchor>
    <xdr:from>
      <xdr:col>17</xdr:col>
      <xdr:colOff>145809</xdr:colOff>
      <xdr:row>30</xdr:row>
      <xdr:rowOff>16649</xdr:rowOff>
    </xdr:from>
    <xdr:to>
      <xdr:col>21</xdr:col>
      <xdr:colOff>424293</xdr:colOff>
      <xdr:row>32</xdr:row>
      <xdr:rowOff>103649</xdr:rowOff>
    </xdr:to>
    <xdr:pic>
      <xdr:nvPicPr>
        <xdr:cNvPr id="199" name="Picture 88">
          <a:hlinkClick xmlns:r="http://schemas.openxmlformats.org/officeDocument/2006/relationships" r:id="rId23"/>
          <a:extLst>
            <a:ext uri="{FF2B5EF4-FFF2-40B4-BE49-F238E27FC236}">
              <a16:creationId xmlns:a16="http://schemas.microsoft.com/office/drawing/2014/main" id="{00000000-0008-0000-0000-000059000000}"/>
            </a:ext>
          </a:extLst>
        </xdr:cNvPr>
        <xdr:cNvPicPr>
          <a:picLocks/>
        </xdr:cNvPicPr>
      </xdr:nvPicPr>
      <xdr:blipFill>
        <a:blip xmlns:r="http://schemas.openxmlformats.org/officeDocument/2006/relationships" r:embed="rId24">
          <a:extLst>
            <a:ext uri="{28A0092B-C50C-407E-A947-70E740481C1C}">
              <a14:useLocalDpi xmlns:a14="http://schemas.microsoft.com/office/drawing/2010/main" val="0"/>
            </a:ext>
          </a:extLst>
        </a:blip>
        <a:srcRect/>
        <a:stretch/>
      </xdr:blipFill>
      <xdr:spPr>
        <a:xfrm>
          <a:off x="10432809" y="5888531"/>
          <a:ext cx="2698955" cy="468000"/>
        </a:xfrm>
        <a:prstGeom prst="rect">
          <a:avLst/>
        </a:prstGeom>
      </xdr:spPr>
    </xdr:pic>
    <xdr:clientData/>
  </xdr:twoCellAnchor>
  <xdr:twoCellAnchor>
    <xdr:from>
      <xdr:col>17</xdr:col>
      <xdr:colOff>145809</xdr:colOff>
      <xdr:row>15</xdr:row>
      <xdr:rowOff>36714</xdr:rowOff>
    </xdr:from>
    <xdr:to>
      <xdr:col>21</xdr:col>
      <xdr:colOff>424293</xdr:colOff>
      <xdr:row>17</xdr:row>
      <xdr:rowOff>123714</xdr:rowOff>
    </xdr:to>
    <xdr:pic>
      <xdr:nvPicPr>
        <xdr:cNvPr id="194" name="Picture 89">
          <a:hlinkClick xmlns:r="http://schemas.openxmlformats.org/officeDocument/2006/relationships" r:id="rId25"/>
          <a:extLst>
            <a:ext uri="{FF2B5EF4-FFF2-40B4-BE49-F238E27FC236}">
              <a16:creationId xmlns:a16="http://schemas.microsoft.com/office/drawing/2014/main" id="{00000000-0008-0000-0000-00005A000000}"/>
            </a:ext>
          </a:extLst>
        </xdr:cNvPr>
        <xdr:cNvPicPr>
          <a:picLocks/>
        </xdr:cNvPicPr>
      </xdr:nvPicPr>
      <xdr:blipFill>
        <a:blip xmlns:r="http://schemas.openxmlformats.org/officeDocument/2006/relationships" r:embed="rId26">
          <a:extLst>
            <a:ext uri="{28A0092B-C50C-407E-A947-70E740481C1C}">
              <a14:useLocalDpi xmlns:a14="http://schemas.microsoft.com/office/drawing/2010/main" val="0"/>
            </a:ext>
          </a:extLst>
        </a:blip>
        <a:srcRect/>
        <a:stretch/>
      </xdr:blipFill>
      <xdr:spPr>
        <a:xfrm>
          <a:off x="10432809" y="3051096"/>
          <a:ext cx="2698955" cy="468000"/>
        </a:xfrm>
        <a:prstGeom prst="rect">
          <a:avLst/>
        </a:prstGeom>
      </xdr:spPr>
    </xdr:pic>
    <xdr:clientData/>
  </xdr:twoCellAnchor>
  <xdr:twoCellAnchor>
    <xdr:from>
      <xdr:col>17</xdr:col>
      <xdr:colOff>145809</xdr:colOff>
      <xdr:row>9</xdr:row>
      <xdr:rowOff>99168</xdr:rowOff>
    </xdr:from>
    <xdr:to>
      <xdr:col>21</xdr:col>
      <xdr:colOff>424293</xdr:colOff>
      <xdr:row>11</xdr:row>
      <xdr:rowOff>131740</xdr:rowOff>
    </xdr:to>
    <xdr:pic>
      <xdr:nvPicPr>
        <xdr:cNvPr id="192" name="Picture 2">
          <a:hlinkClick xmlns:r="http://schemas.openxmlformats.org/officeDocument/2006/relationships" r:id="rId27"/>
          <a:extLst>
            <a:ext uri="{FF2B5EF4-FFF2-40B4-BE49-F238E27FC236}">
              <a16:creationId xmlns:a16="http://schemas.microsoft.com/office/drawing/2014/main" id="{EC4ADFCA-E34E-A8A1-1A62-20E86CBC53BB}"/>
            </a:ext>
          </a:extLst>
        </xdr:cNvPr>
        <xdr:cNvPicPr>
          <a:picLocks/>
        </xdr:cNvPicPr>
      </xdr:nvPicPr>
      <xdr:blipFill>
        <a:blip xmlns:r="http://schemas.openxmlformats.org/officeDocument/2006/relationships" r:embed="rId28">
          <a:extLst>
            <a:ext uri="{28A0092B-C50C-407E-A947-70E740481C1C}">
              <a14:useLocalDpi xmlns:a14="http://schemas.microsoft.com/office/drawing/2010/main" val="0"/>
            </a:ext>
          </a:extLst>
        </a:blip>
        <a:srcRect/>
        <a:stretch/>
      </xdr:blipFill>
      <xdr:spPr>
        <a:xfrm>
          <a:off x="10432809" y="1869697"/>
          <a:ext cx="2698955" cy="5144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DFE3DC12-00B1-C4FF-26C7-6864DB7A442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594279A-D140-65CB-9F91-FDCB298E1C7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EFE7A3E7-3794-3EBA-88B0-B8636F03DD9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0" name="TextBox 19">
          <a:extLst>
            <a:ext uri="{FF2B5EF4-FFF2-40B4-BE49-F238E27FC236}">
              <a16:creationId xmlns:a16="http://schemas.microsoft.com/office/drawing/2014/main" id="{FAD85211-85FB-B785-7959-F846B9B8090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FB2C171F-B122-C1A6-1F54-D9DE9F505D5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X0A0T</a:t>
          </a:r>
        </a:p>
      </xdr:txBody>
    </xdr:sp>
    <xdr:clientData/>
  </xdr:twoCellAnchor>
  <xdr:twoCellAnchor editAs="oneCell">
    <xdr:from>
      <xdr:col>17</xdr:col>
      <xdr:colOff>141857</xdr:colOff>
      <xdr:row>39</xdr:row>
      <xdr:rowOff>11207</xdr:rowOff>
    </xdr:from>
    <xdr:to>
      <xdr:col>21</xdr:col>
      <xdr:colOff>428245</xdr:colOff>
      <xdr:row>41</xdr:row>
      <xdr:rowOff>117929</xdr:rowOff>
    </xdr:to>
    <xdr:pic>
      <xdr:nvPicPr>
        <xdr:cNvPr id="33" name="Picture 32">
          <a:hlinkClick xmlns:r="http://schemas.openxmlformats.org/officeDocument/2006/relationships" r:id="rId29"/>
          <a:extLst>
            <a:ext uri="{FF2B5EF4-FFF2-40B4-BE49-F238E27FC236}">
              <a16:creationId xmlns:a16="http://schemas.microsoft.com/office/drawing/2014/main" id="{758C5537-B106-8D9E-61EF-950783FF32E0}"/>
            </a:ext>
          </a:extLst>
        </xdr:cNvPr>
        <xdr:cNvPicPr>
          <a:picLocks noChangeAspect="1"/>
        </xdr:cNvPicPr>
      </xdr:nvPicPr>
      <xdr:blipFill>
        <a:blip xmlns:r="http://schemas.openxmlformats.org/officeDocument/2006/relationships" r:embed="rId30"/>
        <a:stretch>
          <a:fillRect/>
        </a:stretch>
      </xdr:blipFill>
      <xdr:spPr>
        <a:xfrm>
          <a:off x="10428857" y="7597589"/>
          <a:ext cx="2706859" cy="487722"/>
        </a:xfrm>
        <a:prstGeom prst="rect">
          <a:avLst/>
        </a:prstGeom>
      </xdr:spPr>
    </xdr:pic>
    <xdr:clientData/>
  </xdr:twoCellAnchor>
  <xdr:twoCellAnchor editAs="oneCell">
    <xdr:from>
      <xdr:col>0</xdr:col>
      <xdr:colOff>56179</xdr:colOff>
      <xdr:row>2</xdr:row>
      <xdr:rowOff>6841</xdr:rowOff>
    </xdr:from>
    <xdr:to>
      <xdr:col>17</xdr:col>
      <xdr:colOff>19051</xdr:colOff>
      <xdr:row>39</xdr:row>
      <xdr:rowOff>117619</xdr:rowOff>
    </xdr:to>
    <xdr:pic>
      <xdr:nvPicPr>
        <xdr:cNvPr id="6" name="Picture 6">
          <a:extLst>
            <a:ext uri="{FF2B5EF4-FFF2-40B4-BE49-F238E27FC236}">
              <a16:creationId xmlns:a16="http://schemas.microsoft.com/office/drawing/2014/main" id="{33F67607-3417-320C-DE43-5C32D130CEAC}"/>
            </a:ext>
          </a:extLst>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56179" y="387841"/>
          <a:ext cx="10372336" cy="7336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76200</xdr:colOff>
      <xdr:row>3</xdr:row>
      <xdr:rowOff>122466</xdr:rowOff>
    </xdr:from>
    <xdr:to>
      <xdr:col>21</xdr:col>
      <xdr:colOff>476250</xdr:colOff>
      <xdr:row>6</xdr:row>
      <xdr:rowOff>122465</xdr:rowOff>
    </xdr:to>
    <xdr:pic>
      <xdr:nvPicPr>
        <xdr:cNvPr id="23" name="Picture 22">
          <a:hlinkClick xmlns:r="http://schemas.openxmlformats.org/officeDocument/2006/relationships" r:id="rId32"/>
          <a:extLst>
            <a:ext uri="{FF2B5EF4-FFF2-40B4-BE49-F238E27FC236}">
              <a16:creationId xmlns:a16="http://schemas.microsoft.com/office/drawing/2014/main" id="{C720641D-4670-3514-C242-1048DE590E4C}"/>
            </a:ext>
          </a:extLst>
        </xdr:cNvPr>
        <xdr:cNvPicPr>
          <a:picLocks noChangeAspect="1"/>
        </xdr:cNvPicPr>
      </xdr:nvPicPr>
      <xdr:blipFill rotWithShape="1">
        <a:blip xmlns:r="http://schemas.openxmlformats.org/officeDocument/2006/relationships" r:embed="rId33">
          <a:extLst>
            <a:ext uri="{28A0092B-C50C-407E-A947-70E740481C1C}">
              <a14:useLocalDpi xmlns:a14="http://schemas.microsoft.com/office/drawing/2010/main" val="0"/>
            </a:ext>
          </a:extLst>
        </a:blip>
        <a:srcRect r="3857" b="4602"/>
        <a:stretch>
          <a:fillRect/>
        </a:stretch>
      </xdr:blipFill>
      <xdr:spPr>
        <a:xfrm>
          <a:off x="10485664" y="693966"/>
          <a:ext cx="2849336" cy="57149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221467</xdr:colOff>
      <xdr:row>0</xdr:row>
      <xdr:rowOff>0</xdr:rowOff>
    </xdr:from>
    <xdr:to>
      <xdr:col>11</xdr:col>
      <xdr:colOff>98216</xdr:colOff>
      <xdr:row>2</xdr:row>
      <xdr:rowOff>159000</xdr:rowOff>
    </xdr:to>
    <xdr:pic>
      <xdr:nvPicPr>
        <xdr:cNvPr id="13" name="Picture 1">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8498692" y="0"/>
          <a:ext cx="2019874" cy="540000"/>
        </a:xfrm>
        <a:prstGeom prst="rect">
          <a:avLst/>
        </a:prstGeom>
      </xdr:spPr>
    </xdr:pic>
    <xdr:clientData/>
  </xdr:twoCellAnchor>
  <xdr:twoCellAnchor editAs="oneCell">
    <xdr:from>
      <xdr:col>0</xdr:col>
      <xdr:colOff>28575</xdr:colOff>
      <xdr:row>1</xdr:row>
      <xdr:rowOff>76200</xdr:rowOff>
    </xdr:from>
    <xdr:to>
      <xdr:col>0</xdr:col>
      <xdr:colOff>449200</xdr:colOff>
      <xdr:row>3</xdr:row>
      <xdr:rowOff>115825</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 y="266700"/>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1D76FF87-1B80-4066-9E9E-8B89C3701FC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526064CD-A01D-C43A-6C2D-E58F5F3A6EF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E11553C-08B4-96AF-916D-A4054D33809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C4414AA-1679-1A4E-250A-20109F95040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550532AF-5448-4593-9442-E515B5A8DE8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51538FDD-D41B-437B-99A9-8F76CA02DFC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 name="TextBox 9">
          <a:extLst>
            <a:ext uri="{FF2B5EF4-FFF2-40B4-BE49-F238E27FC236}">
              <a16:creationId xmlns:a16="http://schemas.microsoft.com/office/drawing/2014/main" id="{E65B70F6-881D-493B-9330-43EDEB52193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F2266684-120C-4346-894A-F84A6647D77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9D683D4F-B5D7-4181-92D2-58FE195A134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219075</xdr:colOff>
      <xdr:row>0</xdr:row>
      <xdr:rowOff>161925</xdr:rowOff>
    </xdr:from>
    <xdr:to>
      <xdr:col>7</xdr:col>
      <xdr:colOff>2643</xdr:colOff>
      <xdr:row>3</xdr:row>
      <xdr:rowOff>130425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5743575" y="161925"/>
          <a:ext cx="2021943" cy="540000"/>
        </a:xfrm>
        <a:prstGeom prst="rect">
          <a:avLst/>
        </a:prstGeom>
      </xdr:spPr>
    </xdr:pic>
    <xdr:clientData/>
  </xdr:twoCellAnchor>
  <xdr:twoCellAnchor editAs="oneCell">
    <xdr:from>
      <xdr:col>0</xdr:col>
      <xdr:colOff>85725</xdr:colOff>
      <xdr:row>1</xdr:row>
      <xdr:rowOff>104775</xdr:rowOff>
    </xdr:from>
    <xdr:to>
      <xdr:col>0</xdr:col>
      <xdr:colOff>506350</xdr:colOff>
      <xdr:row>3</xdr:row>
      <xdr:rowOff>144400</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725" y="29527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207BBE15-B33F-B8F1-38ED-1F1DBD3A552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editAs="oneCell">
    <xdr:from>
      <xdr:col>4</xdr:col>
      <xdr:colOff>257175</xdr:colOff>
      <xdr:row>0</xdr:row>
      <xdr:rowOff>76200</xdr:rowOff>
    </xdr:from>
    <xdr:to>
      <xdr:col>7</xdr:col>
      <xdr:colOff>40743</xdr:colOff>
      <xdr:row>3</xdr:row>
      <xdr:rowOff>44700</xdr:rowOff>
    </xdr:to>
    <xdr:pic>
      <xdr:nvPicPr>
        <xdr:cNvPr id="10" name="Picture 4">
          <a:hlinkClick xmlns:r="http://schemas.openxmlformats.org/officeDocument/2006/relationships" r:id="rId4"/>
          <a:extLst>
            <a:ext uri="{FF2B5EF4-FFF2-40B4-BE49-F238E27FC236}">
              <a16:creationId xmlns:a16="http://schemas.microsoft.com/office/drawing/2014/main" id="{D5664704-7F48-43D3-9C1F-64D0DACB41FB}"/>
            </a:ext>
          </a:extLst>
        </xdr:cNvPr>
        <xdr:cNvPicPr>
          <a:picLocks noChangeAspect="1"/>
        </xdr:cNvPicPr>
      </xdr:nvPicPr>
      <xdr:blipFill>
        <a:blip xmlns:r="http://schemas.openxmlformats.org/officeDocument/2006/relationships" r:embed="rId2"/>
        <a:stretch>
          <a:fillRect/>
        </a:stretch>
      </xdr:blipFill>
      <xdr:spPr>
        <a:xfrm>
          <a:off x="5781675" y="76200"/>
          <a:ext cx="2021943" cy="54000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CC6A5C04-E075-4CEE-869D-7C146DBC0BA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CE1EDF0A-8A91-0CAE-E263-36B3F2F4A45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E33F510A-2C58-59E6-F120-19CF4D121C9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7281D60A-9604-DF38-E461-CA68734189E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CBE4AF34-FC22-4447-9DE5-9CEE4D3E932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DA2B752E-9A4F-41B0-AAC8-8E9485980FF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 name="TextBox 12">
          <a:extLst>
            <a:ext uri="{FF2B5EF4-FFF2-40B4-BE49-F238E27FC236}">
              <a16:creationId xmlns:a16="http://schemas.microsoft.com/office/drawing/2014/main" id="{73D285F3-3E0B-47EE-9DA3-BCA90772F8D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 name="TextBox 13">
          <a:extLst>
            <a:ext uri="{FF2B5EF4-FFF2-40B4-BE49-F238E27FC236}">
              <a16:creationId xmlns:a16="http://schemas.microsoft.com/office/drawing/2014/main" id="{59BB836C-DA21-4896-9626-E5CA3C1C93E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 name="TextBox 14">
          <a:extLst>
            <a:ext uri="{FF2B5EF4-FFF2-40B4-BE49-F238E27FC236}">
              <a16:creationId xmlns:a16="http://schemas.microsoft.com/office/drawing/2014/main" id="{05D8C356-83D1-42CB-A726-3E2B35AC289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editAs="oneCell">
    <xdr:from>
      <xdr:col>4</xdr:col>
      <xdr:colOff>314325</xdr:colOff>
      <xdr:row>0</xdr:row>
      <xdr:rowOff>104775</xdr:rowOff>
    </xdr:from>
    <xdr:to>
      <xdr:col>7</xdr:col>
      <xdr:colOff>97893</xdr:colOff>
      <xdr:row>3</xdr:row>
      <xdr:rowOff>73275</xdr:rowOff>
    </xdr:to>
    <xdr:pic>
      <xdr:nvPicPr>
        <xdr:cNvPr id="16" name="Picture 4">
          <a:hlinkClick xmlns:r="http://schemas.openxmlformats.org/officeDocument/2006/relationships" r:id="rId4"/>
          <a:extLst>
            <a:ext uri="{FF2B5EF4-FFF2-40B4-BE49-F238E27FC236}">
              <a16:creationId xmlns:a16="http://schemas.microsoft.com/office/drawing/2014/main" id="{777987EA-E97C-49D2-3FF9-23CD311E2B59}"/>
            </a:ext>
          </a:extLst>
        </xdr:cNvPr>
        <xdr:cNvPicPr>
          <a:picLocks noChangeAspect="1"/>
        </xdr:cNvPicPr>
      </xdr:nvPicPr>
      <xdr:blipFill>
        <a:blip xmlns:r="http://schemas.openxmlformats.org/officeDocument/2006/relationships" r:embed="rId2"/>
        <a:stretch>
          <a:fillRect/>
        </a:stretch>
      </xdr:blipFill>
      <xdr:spPr>
        <a:xfrm>
          <a:off x="5838825" y="104775"/>
          <a:ext cx="2021943" cy="540000"/>
        </a:xfrm>
        <a:prstGeom prst="rect">
          <a:avLst/>
        </a:prstGeom>
      </xdr:spPr>
    </xdr:pic>
    <xdr:clientData/>
  </xdr:twoCellAnchor>
  <xdr:twoCellAnchor editAs="oneCell">
    <xdr:from>
      <xdr:col>4</xdr:col>
      <xdr:colOff>219075</xdr:colOff>
      <xdr:row>0</xdr:row>
      <xdr:rowOff>161925</xdr:rowOff>
    </xdr:from>
    <xdr:to>
      <xdr:col>7</xdr:col>
      <xdr:colOff>2643</xdr:colOff>
      <xdr:row>3</xdr:row>
      <xdr:rowOff>130425</xdr:rowOff>
    </xdr:to>
    <xdr:pic>
      <xdr:nvPicPr>
        <xdr:cNvPr id="17" name="Picture 16">
          <a:hlinkClick xmlns:r="http://schemas.openxmlformats.org/officeDocument/2006/relationships" r:id="rId1"/>
          <a:extLst>
            <a:ext uri="{FF2B5EF4-FFF2-40B4-BE49-F238E27FC236}">
              <a16:creationId xmlns:a16="http://schemas.microsoft.com/office/drawing/2014/main" id="{AB939109-C921-4E3C-B30B-80127FF77295}"/>
            </a:ext>
          </a:extLst>
        </xdr:cNvPr>
        <xdr:cNvPicPr>
          <a:picLocks noChangeAspect="1"/>
        </xdr:cNvPicPr>
      </xdr:nvPicPr>
      <xdr:blipFill>
        <a:blip xmlns:r="http://schemas.openxmlformats.org/officeDocument/2006/relationships" r:embed="rId2"/>
        <a:stretch>
          <a:fillRect/>
        </a:stretch>
      </xdr:blipFill>
      <xdr:spPr>
        <a:xfrm>
          <a:off x="5743575" y="161925"/>
          <a:ext cx="2021943" cy="54000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19" name="TextBox 18">
          <a:extLst>
            <a:ext uri="{FF2B5EF4-FFF2-40B4-BE49-F238E27FC236}">
              <a16:creationId xmlns:a16="http://schemas.microsoft.com/office/drawing/2014/main" id="{1E8F2B20-636C-447A-9FB4-B85D764D981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editAs="oneCell">
    <xdr:from>
      <xdr:col>4</xdr:col>
      <xdr:colOff>257175</xdr:colOff>
      <xdr:row>0</xdr:row>
      <xdr:rowOff>76200</xdr:rowOff>
    </xdr:from>
    <xdr:to>
      <xdr:col>7</xdr:col>
      <xdr:colOff>40743</xdr:colOff>
      <xdr:row>3</xdr:row>
      <xdr:rowOff>44700</xdr:rowOff>
    </xdr:to>
    <xdr:pic>
      <xdr:nvPicPr>
        <xdr:cNvPr id="20" name="Picture 4">
          <a:hlinkClick xmlns:r="http://schemas.openxmlformats.org/officeDocument/2006/relationships" r:id="rId4"/>
          <a:extLst>
            <a:ext uri="{FF2B5EF4-FFF2-40B4-BE49-F238E27FC236}">
              <a16:creationId xmlns:a16="http://schemas.microsoft.com/office/drawing/2014/main" id="{96F739C4-E49D-4A20-AA99-088CADD902C0}"/>
            </a:ext>
          </a:extLst>
        </xdr:cNvPr>
        <xdr:cNvPicPr>
          <a:picLocks noChangeAspect="1"/>
        </xdr:cNvPicPr>
      </xdr:nvPicPr>
      <xdr:blipFill>
        <a:blip xmlns:r="http://schemas.openxmlformats.org/officeDocument/2006/relationships" r:embed="rId2"/>
        <a:stretch>
          <a:fillRect/>
        </a:stretch>
      </xdr:blipFill>
      <xdr:spPr>
        <a:xfrm>
          <a:off x="5781675" y="76200"/>
          <a:ext cx="2021943" cy="54000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22" name="TextBox 21">
          <a:extLst>
            <a:ext uri="{FF2B5EF4-FFF2-40B4-BE49-F238E27FC236}">
              <a16:creationId xmlns:a16="http://schemas.microsoft.com/office/drawing/2014/main" id="{212A79E2-5890-4BFC-9654-57814E73496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3" name="TextBox 22">
          <a:extLst>
            <a:ext uri="{FF2B5EF4-FFF2-40B4-BE49-F238E27FC236}">
              <a16:creationId xmlns:a16="http://schemas.microsoft.com/office/drawing/2014/main" id="{E38C2B1C-AE7B-4AB7-B9D1-AF42F59AE6C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4" name="TextBox 23">
          <a:extLst>
            <a:ext uri="{FF2B5EF4-FFF2-40B4-BE49-F238E27FC236}">
              <a16:creationId xmlns:a16="http://schemas.microsoft.com/office/drawing/2014/main" id="{8BF1F2BA-05B1-4FAE-868F-0F6EFA2E388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5" name="TextBox 24">
          <a:extLst>
            <a:ext uri="{FF2B5EF4-FFF2-40B4-BE49-F238E27FC236}">
              <a16:creationId xmlns:a16="http://schemas.microsoft.com/office/drawing/2014/main" id="{DB40CC01-09BB-4DD7-99FD-30EE5B943AF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6" name="TextBox 25">
          <a:extLst>
            <a:ext uri="{FF2B5EF4-FFF2-40B4-BE49-F238E27FC236}">
              <a16:creationId xmlns:a16="http://schemas.microsoft.com/office/drawing/2014/main" id="{339A24C2-343A-4813-B501-4B79A8E254F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7" name="TextBox 26">
          <a:extLst>
            <a:ext uri="{FF2B5EF4-FFF2-40B4-BE49-F238E27FC236}">
              <a16:creationId xmlns:a16="http://schemas.microsoft.com/office/drawing/2014/main" id="{484F6B4C-BD1F-4D5F-971B-A35503EF46A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8" name="TextBox 27">
          <a:extLst>
            <a:ext uri="{FF2B5EF4-FFF2-40B4-BE49-F238E27FC236}">
              <a16:creationId xmlns:a16="http://schemas.microsoft.com/office/drawing/2014/main" id="{C6634405-8F42-4050-B0D4-CE87DCAE062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9" name="TextBox 28">
          <a:extLst>
            <a:ext uri="{FF2B5EF4-FFF2-40B4-BE49-F238E27FC236}">
              <a16:creationId xmlns:a16="http://schemas.microsoft.com/office/drawing/2014/main" id="{842E81AA-9BBE-45EB-94A2-F61BB0A9129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0" name="TextBox 29">
          <a:extLst>
            <a:ext uri="{FF2B5EF4-FFF2-40B4-BE49-F238E27FC236}">
              <a16:creationId xmlns:a16="http://schemas.microsoft.com/office/drawing/2014/main" id="{6B68EDF3-1F4E-40DA-96FF-494301D3D00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editAs="oneCell">
    <xdr:from>
      <xdr:col>4</xdr:col>
      <xdr:colOff>314325</xdr:colOff>
      <xdr:row>0</xdr:row>
      <xdr:rowOff>104775</xdr:rowOff>
    </xdr:from>
    <xdr:to>
      <xdr:col>7</xdr:col>
      <xdr:colOff>97893</xdr:colOff>
      <xdr:row>3</xdr:row>
      <xdr:rowOff>73275</xdr:rowOff>
    </xdr:to>
    <xdr:pic>
      <xdr:nvPicPr>
        <xdr:cNvPr id="31" name="Picture 4">
          <a:hlinkClick xmlns:r="http://schemas.openxmlformats.org/officeDocument/2006/relationships" r:id="rId4"/>
          <a:extLst>
            <a:ext uri="{FF2B5EF4-FFF2-40B4-BE49-F238E27FC236}">
              <a16:creationId xmlns:a16="http://schemas.microsoft.com/office/drawing/2014/main" id="{FD416550-B988-4BBE-95F5-2DFE29330F50}"/>
            </a:ext>
          </a:extLst>
        </xdr:cNvPr>
        <xdr:cNvPicPr>
          <a:picLocks noChangeAspect="1"/>
        </xdr:cNvPicPr>
      </xdr:nvPicPr>
      <xdr:blipFill>
        <a:blip xmlns:r="http://schemas.openxmlformats.org/officeDocument/2006/relationships" r:embed="rId2"/>
        <a:stretch>
          <a:fillRect/>
        </a:stretch>
      </xdr:blipFill>
      <xdr:spPr>
        <a:xfrm>
          <a:off x="5838825" y="104775"/>
          <a:ext cx="2021943" cy="540000"/>
        </a:xfrm>
        <a:prstGeom prst="rect">
          <a:avLst/>
        </a:prstGeom>
      </xdr:spPr>
    </xdr:pic>
    <xdr:clientData/>
  </xdr:twoCellAnchor>
  <xdr:twoCellAnchor editAs="oneCell">
    <xdr:from>
      <xdr:col>4</xdr:col>
      <xdr:colOff>219075</xdr:colOff>
      <xdr:row>0</xdr:row>
      <xdr:rowOff>161925</xdr:rowOff>
    </xdr:from>
    <xdr:to>
      <xdr:col>7</xdr:col>
      <xdr:colOff>2643</xdr:colOff>
      <xdr:row>3</xdr:row>
      <xdr:rowOff>130425</xdr:rowOff>
    </xdr:to>
    <xdr:pic>
      <xdr:nvPicPr>
        <xdr:cNvPr id="32" name="Picture 31">
          <a:hlinkClick xmlns:r="http://schemas.openxmlformats.org/officeDocument/2006/relationships" r:id="rId1"/>
          <a:extLst>
            <a:ext uri="{FF2B5EF4-FFF2-40B4-BE49-F238E27FC236}">
              <a16:creationId xmlns:a16="http://schemas.microsoft.com/office/drawing/2014/main" id="{C6730D12-2644-489F-8723-F050689F83D6}"/>
            </a:ext>
          </a:extLst>
        </xdr:cNvPr>
        <xdr:cNvPicPr>
          <a:picLocks noChangeAspect="1"/>
        </xdr:cNvPicPr>
      </xdr:nvPicPr>
      <xdr:blipFill>
        <a:blip xmlns:r="http://schemas.openxmlformats.org/officeDocument/2006/relationships" r:embed="rId2"/>
        <a:stretch>
          <a:fillRect/>
        </a:stretch>
      </xdr:blipFill>
      <xdr:spPr>
        <a:xfrm>
          <a:off x="5743575" y="161925"/>
          <a:ext cx="2021943" cy="54000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4" name="TextBox 33">
          <a:extLst>
            <a:ext uri="{FF2B5EF4-FFF2-40B4-BE49-F238E27FC236}">
              <a16:creationId xmlns:a16="http://schemas.microsoft.com/office/drawing/2014/main" id="{91FFEF49-18B6-42DB-B7C6-68D3569D9E6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editAs="oneCell">
    <xdr:from>
      <xdr:col>4</xdr:col>
      <xdr:colOff>257175</xdr:colOff>
      <xdr:row>0</xdr:row>
      <xdr:rowOff>76200</xdr:rowOff>
    </xdr:from>
    <xdr:to>
      <xdr:col>7</xdr:col>
      <xdr:colOff>40743</xdr:colOff>
      <xdr:row>3</xdr:row>
      <xdr:rowOff>44700</xdr:rowOff>
    </xdr:to>
    <xdr:pic>
      <xdr:nvPicPr>
        <xdr:cNvPr id="35" name="Picture 4">
          <a:hlinkClick xmlns:r="http://schemas.openxmlformats.org/officeDocument/2006/relationships" r:id="rId4"/>
          <a:extLst>
            <a:ext uri="{FF2B5EF4-FFF2-40B4-BE49-F238E27FC236}">
              <a16:creationId xmlns:a16="http://schemas.microsoft.com/office/drawing/2014/main" id="{F1A71CB2-59A6-49C2-869A-BB18839CE492}"/>
            </a:ext>
          </a:extLst>
        </xdr:cNvPr>
        <xdr:cNvPicPr>
          <a:picLocks noChangeAspect="1"/>
        </xdr:cNvPicPr>
      </xdr:nvPicPr>
      <xdr:blipFill>
        <a:blip xmlns:r="http://schemas.openxmlformats.org/officeDocument/2006/relationships" r:embed="rId2"/>
        <a:stretch>
          <a:fillRect/>
        </a:stretch>
      </xdr:blipFill>
      <xdr:spPr>
        <a:xfrm>
          <a:off x="5781675" y="76200"/>
          <a:ext cx="2021943" cy="54000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7" name="TextBox 36">
          <a:extLst>
            <a:ext uri="{FF2B5EF4-FFF2-40B4-BE49-F238E27FC236}">
              <a16:creationId xmlns:a16="http://schemas.microsoft.com/office/drawing/2014/main" id="{8C147433-77DC-4A89-8A59-D9ADB0D9467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8" name="TextBox 37">
          <a:extLst>
            <a:ext uri="{FF2B5EF4-FFF2-40B4-BE49-F238E27FC236}">
              <a16:creationId xmlns:a16="http://schemas.microsoft.com/office/drawing/2014/main" id="{844CF639-E342-4189-B04E-1367AABAB2B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9" name="TextBox 38">
          <a:extLst>
            <a:ext uri="{FF2B5EF4-FFF2-40B4-BE49-F238E27FC236}">
              <a16:creationId xmlns:a16="http://schemas.microsoft.com/office/drawing/2014/main" id="{D82BBF0C-3404-4363-93B6-0B78CDE017A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0" name="TextBox 39">
          <a:extLst>
            <a:ext uri="{FF2B5EF4-FFF2-40B4-BE49-F238E27FC236}">
              <a16:creationId xmlns:a16="http://schemas.microsoft.com/office/drawing/2014/main" id="{DCE218F9-C998-4110-91A8-0BDAECC05A7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1" name="TextBox 40">
          <a:extLst>
            <a:ext uri="{FF2B5EF4-FFF2-40B4-BE49-F238E27FC236}">
              <a16:creationId xmlns:a16="http://schemas.microsoft.com/office/drawing/2014/main" id="{3A650FD1-2B00-4BCB-8BE7-3F6084F2504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2" name="TextBox 41">
          <a:extLst>
            <a:ext uri="{FF2B5EF4-FFF2-40B4-BE49-F238E27FC236}">
              <a16:creationId xmlns:a16="http://schemas.microsoft.com/office/drawing/2014/main" id="{EAC212E8-A00F-4DCB-8599-C4D0069DAE9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3" name="TextBox 42">
          <a:extLst>
            <a:ext uri="{FF2B5EF4-FFF2-40B4-BE49-F238E27FC236}">
              <a16:creationId xmlns:a16="http://schemas.microsoft.com/office/drawing/2014/main" id="{5DB2FB0F-7655-487B-8C39-6AA88D213B4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4" name="TextBox 43">
          <a:extLst>
            <a:ext uri="{FF2B5EF4-FFF2-40B4-BE49-F238E27FC236}">
              <a16:creationId xmlns:a16="http://schemas.microsoft.com/office/drawing/2014/main" id="{3AA2AA0C-7012-4CA5-8255-2D7F24AF7A6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5" name="TextBox 44">
          <a:extLst>
            <a:ext uri="{FF2B5EF4-FFF2-40B4-BE49-F238E27FC236}">
              <a16:creationId xmlns:a16="http://schemas.microsoft.com/office/drawing/2014/main" id="{990D7DBE-2EE2-4339-B055-8AA5A2BC7E0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editAs="oneCell">
    <xdr:from>
      <xdr:col>4</xdr:col>
      <xdr:colOff>297760</xdr:colOff>
      <xdr:row>0</xdr:row>
      <xdr:rowOff>0</xdr:rowOff>
    </xdr:from>
    <xdr:to>
      <xdr:col>7</xdr:col>
      <xdr:colOff>79257</xdr:colOff>
      <xdr:row>2</xdr:row>
      <xdr:rowOff>159000</xdr:rowOff>
    </xdr:to>
    <xdr:pic>
      <xdr:nvPicPr>
        <xdr:cNvPr id="6" name="Picture 4">
          <a:hlinkClick xmlns:r="http://schemas.openxmlformats.org/officeDocument/2006/relationships" r:id="rId4"/>
          <a:extLst>
            <a:ext uri="{FF2B5EF4-FFF2-40B4-BE49-F238E27FC236}">
              <a16:creationId xmlns:a16="http://schemas.microsoft.com/office/drawing/2014/main" id="{4C5BE755-C448-4584-AA20-B69EBAE9830A}"/>
            </a:ext>
          </a:extLst>
        </xdr:cNvPr>
        <xdr:cNvPicPr>
          <a:picLocks noChangeAspect="1"/>
        </xdr:cNvPicPr>
      </xdr:nvPicPr>
      <xdr:blipFill>
        <a:blip xmlns:r="http://schemas.openxmlformats.org/officeDocument/2006/relationships" r:embed="rId2"/>
        <a:stretch>
          <a:fillRect/>
        </a:stretch>
      </xdr:blipFill>
      <xdr:spPr>
        <a:xfrm>
          <a:off x="6402043" y="0"/>
          <a:ext cx="2019872" cy="540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47625</xdr:colOff>
      <xdr:row>1</xdr:row>
      <xdr:rowOff>95250</xdr:rowOff>
    </xdr:from>
    <xdr:to>
      <xdr:col>0</xdr:col>
      <xdr:colOff>468250</xdr:colOff>
      <xdr:row>3</xdr:row>
      <xdr:rowOff>134875</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285750"/>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E70B6A2E-CE1A-6093-7DAB-F0D20852FC5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C41E5690-8298-420F-8EB0-467AE230248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F610DE85-47FE-91C2-42D2-C5895C913C6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6A10F7E2-E964-6410-F2CC-F66B3A147A0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18B4241A-5DB2-E3AC-A38E-610D8F4418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3FDE5B58-1FE0-44FF-A18D-C59AAC13CB1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7BD0644B-7D60-4008-8484-38D7D905D96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 name="TextBox 12">
          <a:extLst>
            <a:ext uri="{FF2B5EF4-FFF2-40B4-BE49-F238E27FC236}">
              <a16:creationId xmlns:a16="http://schemas.microsoft.com/office/drawing/2014/main" id="{22E0CE95-BA20-4EB2-8694-FB3FB679233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 name="TextBox 13">
          <a:extLst>
            <a:ext uri="{FF2B5EF4-FFF2-40B4-BE49-F238E27FC236}">
              <a16:creationId xmlns:a16="http://schemas.microsoft.com/office/drawing/2014/main" id="{CC375902-AB64-4E88-9CD1-E0EDD661776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 name="TextBox 14">
          <a:extLst>
            <a:ext uri="{FF2B5EF4-FFF2-40B4-BE49-F238E27FC236}">
              <a16:creationId xmlns:a16="http://schemas.microsoft.com/office/drawing/2014/main" id="{72CDA21D-1059-44F6-A9DE-912E9BA6524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8" name="TextBox 17">
          <a:extLst>
            <a:ext uri="{FF2B5EF4-FFF2-40B4-BE49-F238E27FC236}">
              <a16:creationId xmlns:a16="http://schemas.microsoft.com/office/drawing/2014/main" id="{6FF9EBFF-92F1-4247-8B31-3C63A284804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1" name="TextBox 20">
          <a:extLst>
            <a:ext uri="{FF2B5EF4-FFF2-40B4-BE49-F238E27FC236}">
              <a16:creationId xmlns:a16="http://schemas.microsoft.com/office/drawing/2014/main" id="{36A8A51E-2466-416D-AA02-9895978198A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2" name="TextBox 21">
          <a:extLst>
            <a:ext uri="{FF2B5EF4-FFF2-40B4-BE49-F238E27FC236}">
              <a16:creationId xmlns:a16="http://schemas.microsoft.com/office/drawing/2014/main" id="{86B79F6B-C233-4D34-A2C1-455A59BD57D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3" name="TextBox 22">
          <a:extLst>
            <a:ext uri="{FF2B5EF4-FFF2-40B4-BE49-F238E27FC236}">
              <a16:creationId xmlns:a16="http://schemas.microsoft.com/office/drawing/2014/main" id="{D37B4FA7-803A-4261-B343-8018A1B90BC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4" name="TextBox 23">
          <a:extLst>
            <a:ext uri="{FF2B5EF4-FFF2-40B4-BE49-F238E27FC236}">
              <a16:creationId xmlns:a16="http://schemas.microsoft.com/office/drawing/2014/main" id="{A43D604E-9787-4B04-9CE4-AE01FA223CA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5" name="TextBox 24">
          <a:extLst>
            <a:ext uri="{FF2B5EF4-FFF2-40B4-BE49-F238E27FC236}">
              <a16:creationId xmlns:a16="http://schemas.microsoft.com/office/drawing/2014/main" id="{94C4D81D-7D59-431F-BF9D-31E117049C1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6" name="TextBox 25">
          <a:extLst>
            <a:ext uri="{FF2B5EF4-FFF2-40B4-BE49-F238E27FC236}">
              <a16:creationId xmlns:a16="http://schemas.microsoft.com/office/drawing/2014/main" id="{65DFD1FF-A958-43E8-A7BB-46A6DB5D8DC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7" name="TextBox 26">
          <a:extLst>
            <a:ext uri="{FF2B5EF4-FFF2-40B4-BE49-F238E27FC236}">
              <a16:creationId xmlns:a16="http://schemas.microsoft.com/office/drawing/2014/main" id="{FA230822-575B-4302-B194-783335C202E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8" name="TextBox 27">
          <a:extLst>
            <a:ext uri="{FF2B5EF4-FFF2-40B4-BE49-F238E27FC236}">
              <a16:creationId xmlns:a16="http://schemas.microsoft.com/office/drawing/2014/main" id="{EC4EF773-13AF-4844-9A13-718B0F231E4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9" name="TextBox 28">
          <a:extLst>
            <a:ext uri="{FF2B5EF4-FFF2-40B4-BE49-F238E27FC236}">
              <a16:creationId xmlns:a16="http://schemas.microsoft.com/office/drawing/2014/main" id="{5F5D4322-3913-406E-B0ED-A9C555133BF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2" name="TextBox 31">
          <a:extLst>
            <a:ext uri="{FF2B5EF4-FFF2-40B4-BE49-F238E27FC236}">
              <a16:creationId xmlns:a16="http://schemas.microsoft.com/office/drawing/2014/main" id="{0E4EA320-0D10-49AA-A516-CF88BE48A31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5" name="TextBox 34">
          <a:extLst>
            <a:ext uri="{FF2B5EF4-FFF2-40B4-BE49-F238E27FC236}">
              <a16:creationId xmlns:a16="http://schemas.microsoft.com/office/drawing/2014/main" id="{99FB1CB6-53FA-4998-8D0F-BCC849A31F7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6" name="TextBox 35">
          <a:extLst>
            <a:ext uri="{FF2B5EF4-FFF2-40B4-BE49-F238E27FC236}">
              <a16:creationId xmlns:a16="http://schemas.microsoft.com/office/drawing/2014/main" id="{62722AA9-7891-4DA8-982A-76E063878D3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7" name="TextBox 36">
          <a:extLst>
            <a:ext uri="{FF2B5EF4-FFF2-40B4-BE49-F238E27FC236}">
              <a16:creationId xmlns:a16="http://schemas.microsoft.com/office/drawing/2014/main" id="{639B0DA6-6A3D-482B-8EB1-C84C912F7D5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8" name="TextBox 37">
          <a:extLst>
            <a:ext uri="{FF2B5EF4-FFF2-40B4-BE49-F238E27FC236}">
              <a16:creationId xmlns:a16="http://schemas.microsoft.com/office/drawing/2014/main" id="{7183A868-6C15-41B0-B720-92415BC2E78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9" name="TextBox 38">
          <a:extLst>
            <a:ext uri="{FF2B5EF4-FFF2-40B4-BE49-F238E27FC236}">
              <a16:creationId xmlns:a16="http://schemas.microsoft.com/office/drawing/2014/main" id="{45C23C5F-A14A-420A-A08D-ED64BB6E9E6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0" name="TextBox 39">
          <a:extLst>
            <a:ext uri="{FF2B5EF4-FFF2-40B4-BE49-F238E27FC236}">
              <a16:creationId xmlns:a16="http://schemas.microsoft.com/office/drawing/2014/main" id="{7C9CEC99-013B-4B95-9AC5-9606D310DD7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1" name="TextBox 40">
          <a:extLst>
            <a:ext uri="{FF2B5EF4-FFF2-40B4-BE49-F238E27FC236}">
              <a16:creationId xmlns:a16="http://schemas.microsoft.com/office/drawing/2014/main" id="{0DF7496D-7768-4FE3-82BF-DFF2A00A54E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2" name="TextBox 41">
          <a:extLst>
            <a:ext uri="{FF2B5EF4-FFF2-40B4-BE49-F238E27FC236}">
              <a16:creationId xmlns:a16="http://schemas.microsoft.com/office/drawing/2014/main" id="{5E50CF9C-AEA0-46CB-92D9-C367672788B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3" name="TextBox 42">
          <a:extLst>
            <a:ext uri="{FF2B5EF4-FFF2-40B4-BE49-F238E27FC236}">
              <a16:creationId xmlns:a16="http://schemas.microsoft.com/office/drawing/2014/main" id="{D380FE38-2F64-4070-8532-F21A4E432F6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oneCellAnchor>
    <xdr:from>
      <xdr:col>5</xdr:col>
      <xdr:colOff>142875</xdr:colOff>
      <xdr:row>0</xdr:row>
      <xdr:rowOff>0</xdr:rowOff>
    </xdr:from>
    <xdr:ext cx="2023064" cy="534088"/>
    <xdr:pic>
      <xdr:nvPicPr>
        <xdr:cNvPr id="6" name="Picture 2">
          <a:hlinkClick xmlns:r="http://schemas.openxmlformats.org/officeDocument/2006/relationships" r:id="rId2"/>
          <a:extLst>
            <a:ext uri="{FF2B5EF4-FFF2-40B4-BE49-F238E27FC236}">
              <a16:creationId xmlns:a16="http://schemas.microsoft.com/office/drawing/2014/main" id="{2B039A7E-1DDF-4D7E-843F-0D7CDD973F40}"/>
            </a:ext>
          </a:extLst>
        </xdr:cNvPr>
        <xdr:cNvPicPr>
          <a:picLocks noChangeAspect="1"/>
        </xdr:cNvPicPr>
      </xdr:nvPicPr>
      <xdr:blipFill>
        <a:blip xmlns:r="http://schemas.openxmlformats.org/officeDocument/2006/relationships" r:embed="rId3"/>
        <a:stretch>
          <a:fillRect/>
        </a:stretch>
      </xdr:blipFill>
      <xdr:spPr>
        <a:xfrm>
          <a:off x="5915025" y="0"/>
          <a:ext cx="2023064" cy="534088"/>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4</xdr:col>
      <xdr:colOff>285750</xdr:colOff>
      <xdr:row>0</xdr:row>
      <xdr:rowOff>0</xdr:rowOff>
    </xdr:from>
    <xdr:to>
      <xdr:col>7</xdr:col>
      <xdr:colOff>21694</xdr:colOff>
      <xdr:row>2</xdr:row>
      <xdr:rowOff>162175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a:stretch>
          <a:fillRect/>
        </a:stretch>
      </xdr:blipFill>
      <xdr:spPr>
        <a:xfrm>
          <a:off x="5781675" y="0"/>
          <a:ext cx="2021944" cy="540000"/>
        </a:xfrm>
        <a:prstGeom prst="rect">
          <a:avLst/>
        </a:prstGeom>
      </xdr:spPr>
    </xdr:pic>
    <xdr:clientData/>
  </xdr:twoCellAnchor>
  <xdr:twoCellAnchor editAs="oneCell">
    <xdr:from>
      <xdr:col>0</xdr:col>
      <xdr:colOff>57150</xdr:colOff>
      <xdr:row>1</xdr:row>
      <xdr:rowOff>66675</xdr:rowOff>
    </xdr:from>
    <xdr:to>
      <xdr:col>0</xdr:col>
      <xdr:colOff>477775</xdr:colOff>
      <xdr:row>3</xdr:row>
      <xdr:rowOff>112650</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7150" y="257175"/>
          <a:ext cx="420625" cy="42697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7166B3F3-6F49-1F47-FDEE-FBA2FC8EAB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editAs="oneCell">
    <xdr:from>
      <xdr:col>4</xdr:col>
      <xdr:colOff>285750</xdr:colOff>
      <xdr:row>0</xdr:row>
      <xdr:rowOff>0</xdr:rowOff>
    </xdr:from>
    <xdr:to>
      <xdr:col>7</xdr:col>
      <xdr:colOff>21694</xdr:colOff>
      <xdr:row>2</xdr:row>
      <xdr:rowOff>162175</xdr:rowOff>
    </xdr:to>
    <xdr:pic>
      <xdr:nvPicPr>
        <xdr:cNvPr id="10" name="Picture 4">
          <a:hlinkClick xmlns:r="http://schemas.openxmlformats.org/officeDocument/2006/relationships" r:id="rId4"/>
          <a:extLst>
            <a:ext uri="{FF2B5EF4-FFF2-40B4-BE49-F238E27FC236}">
              <a16:creationId xmlns:a16="http://schemas.microsoft.com/office/drawing/2014/main" id="{73326BE9-992F-439B-BB0D-36ACD0A8507A}"/>
            </a:ext>
          </a:extLst>
        </xdr:cNvPr>
        <xdr:cNvPicPr>
          <a:picLocks noChangeAspect="1"/>
        </xdr:cNvPicPr>
      </xdr:nvPicPr>
      <xdr:blipFill>
        <a:blip xmlns:r="http://schemas.openxmlformats.org/officeDocument/2006/relationships" r:embed="rId2"/>
        <a:stretch>
          <a:fillRect/>
        </a:stretch>
      </xdr:blipFill>
      <xdr:spPr>
        <a:xfrm>
          <a:off x="5781675" y="0"/>
          <a:ext cx="2021944" cy="54000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F2DC06CC-DAE0-46F6-B484-FF4ADDCF625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BF64DC2D-E869-D1E9-DF3D-BF9CA68DD5A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4C79963F-B791-E90D-7E95-BA2A7170508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30D4810A-04A0-5D08-48E0-DFD5E436498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018EF639-2BA0-4A28-8016-260FE7254B4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98246059-FA19-42A7-A1B8-0D7ED9377E2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 name="TextBox 12">
          <a:extLst>
            <a:ext uri="{FF2B5EF4-FFF2-40B4-BE49-F238E27FC236}">
              <a16:creationId xmlns:a16="http://schemas.microsoft.com/office/drawing/2014/main" id="{FB7939E9-45F4-4820-B2EC-AA63A2DD1CD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 name="TextBox 13">
          <a:extLst>
            <a:ext uri="{FF2B5EF4-FFF2-40B4-BE49-F238E27FC236}">
              <a16:creationId xmlns:a16="http://schemas.microsoft.com/office/drawing/2014/main" id="{B7D4DCC8-A871-448C-BEBA-A8E52BC8FAB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 name="TextBox 14">
          <a:extLst>
            <a:ext uri="{FF2B5EF4-FFF2-40B4-BE49-F238E27FC236}">
              <a16:creationId xmlns:a16="http://schemas.microsoft.com/office/drawing/2014/main" id="{64CD408E-25C8-4F10-9B9F-59BB1E34C8E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editAs="oneCell">
    <xdr:from>
      <xdr:col>4</xdr:col>
      <xdr:colOff>285750</xdr:colOff>
      <xdr:row>0</xdr:row>
      <xdr:rowOff>0</xdr:rowOff>
    </xdr:from>
    <xdr:to>
      <xdr:col>7</xdr:col>
      <xdr:colOff>21694</xdr:colOff>
      <xdr:row>2</xdr:row>
      <xdr:rowOff>162175</xdr:rowOff>
    </xdr:to>
    <xdr:pic>
      <xdr:nvPicPr>
        <xdr:cNvPr id="16" name="Picture 15">
          <a:hlinkClick xmlns:r="http://schemas.openxmlformats.org/officeDocument/2006/relationships" r:id="rId1"/>
          <a:extLst>
            <a:ext uri="{FF2B5EF4-FFF2-40B4-BE49-F238E27FC236}">
              <a16:creationId xmlns:a16="http://schemas.microsoft.com/office/drawing/2014/main" id="{6BD4D5EF-E9CD-4F1C-81EF-7B340650B00B}"/>
            </a:ext>
          </a:extLst>
        </xdr:cNvPr>
        <xdr:cNvPicPr>
          <a:picLocks noChangeAspect="1"/>
        </xdr:cNvPicPr>
      </xdr:nvPicPr>
      <xdr:blipFill>
        <a:blip xmlns:r="http://schemas.openxmlformats.org/officeDocument/2006/relationships" r:embed="rId2"/>
        <a:stretch>
          <a:fillRect/>
        </a:stretch>
      </xdr:blipFill>
      <xdr:spPr>
        <a:xfrm>
          <a:off x="5781675" y="0"/>
          <a:ext cx="2021944" cy="54000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18" name="TextBox 17">
          <a:extLst>
            <a:ext uri="{FF2B5EF4-FFF2-40B4-BE49-F238E27FC236}">
              <a16:creationId xmlns:a16="http://schemas.microsoft.com/office/drawing/2014/main" id="{60ACA960-9B01-49CF-AEAE-1489B4F9B9E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editAs="oneCell">
    <xdr:from>
      <xdr:col>4</xdr:col>
      <xdr:colOff>285750</xdr:colOff>
      <xdr:row>0</xdr:row>
      <xdr:rowOff>0</xdr:rowOff>
    </xdr:from>
    <xdr:to>
      <xdr:col>7</xdr:col>
      <xdr:colOff>21694</xdr:colOff>
      <xdr:row>2</xdr:row>
      <xdr:rowOff>162175</xdr:rowOff>
    </xdr:to>
    <xdr:pic>
      <xdr:nvPicPr>
        <xdr:cNvPr id="19" name="Picture 4">
          <a:hlinkClick xmlns:r="http://schemas.openxmlformats.org/officeDocument/2006/relationships" r:id="rId4"/>
          <a:extLst>
            <a:ext uri="{FF2B5EF4-FFF2-40B4-BE49-F238E27FC236}">
              <a16:creationId xmlns:a16="http://schemas.microsoft.com/office/drawing/2014/main" id="{215E6516-F5FF-415F-A1AC-B4340CFBFAD8}"/>
            </a:ext>
          </a:extLst>
        </xdr:cNvPr>
        <xdr:cNvPicPr>
          <a:picLocks noChangeAspect="1"/>
        </xdr:cNvPicPr>
      </xdr:nvPicPr>
      <xdr:blipFill>
        <a:blip xmlns:r="http://schemas.openxmlformats.org/officeDocument/2006/relationships" r:embed="rId2"/>
        <a:stretch>
          <a:fillRect/>
        </a:stretch>
      </xdr:blipFill>
      <xdr:spPr>
        <a:xfrm>
          <a:off x="5781675" y="0"/>
          <a:ext cx="2021944" cy="54000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21" name="TextBox 20">
          <a:extLst>
            <a:ext uri="{FF2B5EF4-FFF2-40B4-BE49-F238E27FC236}">
              <a16:creationId xmlns:a16="http://schemas.microsoft.com/office/drawing/2014/main" id="{87E85206-187D-4914-9027-9B45EDB7720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2" name="TextBox 21">
          <a:extLst>
            <a:ext uri="{FF2B5EF4-FFF2-40B4-BE49-F238E27FC236}">
              <a16:creationId xmlns:a16="http://schemas.microsoft.com/office/drawing/2014/main" id="{70D33399-6DCA-4E55-87D7-EA33E404387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3" name="TextBox 22">
          <a:extLst>
            <a:ext uri="{FF2B5EF4-FFF2-40B4-BE49-F238E27FC236}">
              <a16:creationId xmlns:a16="http://schemas.microsoft.com/office/drawing/2014/main" id="{4AAD8BFB-FFF1-4911-9AE4-C1C7532BA3D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4" name="TextBox 23">
          <a:extLst>
            <a:ext uri="{FF2B5EF4-FFF2-40B4-BE49-F238E27FC236}">
              <a16:creationId xmlns:a16="http://schemas.microsoft.com/office/drawing/2014/main" id="{56922226-C456-4336-ADA1-5EDBB85BFC7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5" name="TextBox 24">
          <a:extLst>
            <a:ext uri="{FF2B5EF4-FFF2-40B4-BE49-F238E27FC236}">
              <a16:creationId xmlns:a16="http://schemas.microsoft.com/office/drawing/2014/main" id="{6DCAB216-DBA9-429B-B36C-BE736F2A7A8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6" name="TextBox 25">
          <a:extLst>
            <a:ext uri="{FF2B5EF4-FFF2-40B4-BE49-F238E27FC236}">
              <a16:creationId xmlns:a16="http://schemas.microsoft.com/office/drawing/2014/main" id="{47D38AAF-B2E5-4CDA-A84B-2E6B3A606E7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7" name="TextBox 26">
          <a:extLst>
            <a:ext uri="{FF2B5EF4-FFF2-40B4-BE49-F238E27FC236}">
              <a16:creationId xmlns:a16="http://schemas.microsoft.com/office/drawing/2014/main" id="{0443D8D5-F038-4065-830E-9F2722E950D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8" name="TextBox 27">
          <a:extLst>
            <a:ext uri="{FF2B5EF4-FFF2-40B4-BE49-F238E27FC236}">
              <a16:creationId xmlns:a16="http://schemas.microsoft.com/office/drawing/2014/main" id="{19F7930C-FF34-44C4-9EFC-880C1353117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9" name="TextBox 28">
          <a:extLst>
            <a:ext uri="{FF2B5EF4-FFF2-40B4-BE49-F238E27FC236}">
              <a16:creationId xmlns:a16="http://schemas.microsoft.com/office/drawing/2014/main" id="{9E1A1464-2668-4E72-A877-0D59685FCE5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editAs="oneCell">
    <xdr:from>
      <xdr:col>4</xdr:col>
      <xdr:colOff>285750</xdr:colOff>
      <xdr:row>0</xdr:row>
      <xdr:rowOff>0</xdr:rowOff>
    </xdr:from>
    <xdr:to>
      <xdr:col>7</xdr:col>
      <xdr:colOff>21694</xdr:colOff>
      <xdr:row>2</xdr:row>
      <xdr:rowOff>162175</xdr:rowOff>
    </xdr:to>
    <xdr:pic>
      <xdr:nvPicPr>
        <xdr:cNvPr id="30" name="Picture 29">
          <a:hlinkClick xmlns:r="http://schemas.openxmlformats.org/officeDocument/2006/relationships" r:id="rId1"/>
          <a:extLst>
            <a:ext uri="{FF2B5EF4-FFF2-40B4-BE49-F238E27FC236}">
              <a16:creationId xmlns:a16="http://schemas.microsoft.com/office/drawing/2014/main" id="{18F5C72F-0AD5-4B5A-9516-D34D08E95C76}"/>
            </a:ext>
          </a:extLst>
        </xdr:cNvPr>
        <xdr:cNvPicPr>
          <a:picLocks noChangeAspect="1"/>
        </xdr:cNvPicPr>
      </xdr:nvPicPr>
      <xdr:blipFill>
        <a:blip xmlns:r="http://schemas.openxmlformats.org/officeDocument/2006/relationships" r:embed="rId2"/>
        <a:stretch>
          <a:fillRect/>
        </a:stretch>
      </xdr:blipFill>
      <xdr:spPr>
        <a:xfrm>
          <a:off x="5781675" y="0"/>
          <a:ext cx="2021944" cy="54000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2" name="TextBox 31">
          <a:extLst>
            <a:ext uri="{FF2B5EF4-FFF2-40B4-BE49-F238E27FC236}">
              <a16:creationId xmlns:a16="http://schemas.microsoft.com/office/drawing/2014/main" id="{78B5CB2E-751C-483E-9662-72407D95937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editAs="oneCell">
    <xdr:from>
      <xdr:col>4</xdr:col>
      <xdr:colOff>285750</xdr:colOff>
      <xdr:row>0</xdr:row>
      <xdr:rowOff>0</xdr:rowOff>
    </xdr:from>
    <xdr:to>
      <xdr:col>7</xdr:col>
      <xdr:colOff>21694</xdr:colOff>
      <xdr:row>2</xdr:row>
      <xdr:rowOff>162175</xdr:rowOff>
    </xdr:to>
    <xdr:pic>
      <xdr:nvPicPr>
        <xdr:cNvPr id="33" name="Picture 4">
          <a:hlinkClick xmlns:r="http://schemas.openxmlformats.org/officeDocument/2006/relationships" r:id="rId4"/>
          <a:extLst>
            <a:ext uri="{FF2B5EF4-FFF2-40B4-BE49-F238E27FC236}">
              <a16:creationId xmlns:a16="http://schemas.microsoft.com/office/drawing/2014/main" id="{EB3CC68D-4E6A-48E2-AC0D-5AC84E14F691}"/>
            </a:ext>
          </a:extLst>
        </xdr:cNvPr>
        <xdr:cNvPicPr>
          <a:picLocks noChangeAspect="1"/>
        </xdr:cNvPicPr>
      </xdr:nvPicPr>
      <xdr:blipFill>
        <a:blip xmlns:r="http://schemas.openxmlformats.org/officeDocument/2006/relationships" r:embed="rId2"/>
        <a:stretch>
          <a:fillRect/>
        </a:stretch>
      </xdr:blipFill>
      <xdr:spPr>
        <a:xfrm>
          <a:off x="5781675" y="0"/>
          <a:ext cx="2021944" cy="54000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5" name="TextBox 34">
          <a:extLst>
            <a:ext uri="{FF2B5EF4-FFF2-40B4-BE49-F238E27FC236}">
              <a16:creationId xmlns:a16="http://schemas.microsoft.com/office/drawing/2014/main" id="{250E5148-9A90-44E3-8917-1E3853CCC37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6" name="TextBox 35">
          <a:extLst>
            <a:ext uri="{FF2B5EF4-FFF2-40B4-BE49-F238E27FC236}">
              <a16:creationId xmlns:a16="http://schemas.microsoft.com/office/drawing/2014/main" id="{56ABE81D-28E1-46DC-B6A6-23FDF02FFB7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7" name="TextBox 36">
          <a:extLst>
            <a:ext uri="{FF2B5EF4-FFF2-40B4-BE49-F238E27FC236}">
              <a16:creationId xmlns:a16="http://schemas.microsoft.com/office/drawing/2014/main" id="{226C1B43-59E0-4EA2-8F34-21EF0D0D0B0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8" name="TextBox 37">
          <a:extLst>
            <a:ext uri="{FF2B5EF4-FFF2-40B4-BE49-F238E27FC236}">
              <a16:creationId xmlns:a16="http://schemas.microsoft.com/office/drawing/2014/main" id="{1581BCD7-9300-4197-B238-3F2D069D85B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9" name="TextBox 38">
          <a:extLst>
            <a:ext uri="{FF2B5EF4-FFF2-40B4-BE49-F238E27FC236}">
              <a16:creationId xmlns:a16="http://schemas.microsoft.com/office/drawing/2014/main" id="{DB1D495C-CC33-40BB-91A8-8B19A8F11BC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0" name="TextBox 39">
          <a:extLst>
            <a:ext uri="{FF2B5EF4-FFF2-40B4-BE49-F238E27FC236}">
              <a16:creationId xmlns:a16="http://schemas.microsoft.com/office/drawing/2014/main" id="{C04EE0F7-E210-49C3-A5E1-C48658409E6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1" name="TextBox 40">
          <a:extLst>
            <a:ext uri="{FF2B5EF4-FFF2-40B4-BE49-F238E27FC236}">
              <a16:creationId xmlns:a16="http://schemas.microsoft.com/office/drawing/2014/main" id="{33E5CBB3-8BFD-47D7-B6EA-BC60438262E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2" name="TextBox 41">
          <a:extLst>
            <a:ext uri="{FF2B5EF4-FFF2-40B4-BE49-F238E27FC236}">
              <a16:creationId xmlns:a16="http://schemas.microsoft.com/office/drawing/2014/main" id="{9A4A39E7-5D7D-4D37-8DDB-BF470DBEEE4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3" name="TextBox 42">
          <a:extLst>
            <a:ext uri="{FF2B5EF4-FFF2-40B4-BE49-F238E27FC236}">
              <a16:creationId xmlns:a16="http://schemas.microsoft.com/office/drawing/2014/main" id="{B851E4C4-B164-4157-9E0B-A382822262A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208188</xdr:colOff>
      <xdr:row>0</xdr:row>
      <xdr:rowOff>0</xdr:rowOff>
    </xdr:from>
    <xdr:to>
      <xdr:col>7</xdr:col>
      <xdr:colOff>91542</xdr:colOff>
      <xdr:row>2</xdr:row>
      <xdr:rowOff>168525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a:stretch>
          <a:fillRect/>
        </a:stretch>
      </xdr:blipFill>
      <xdr:spPr>
        <a:xfrm>
          <a:off x="5523138" y="0"/>
          <a:ext cx="2023304" cy="540000"/>
        </a:xfrm>
        <a:prstGeom prst="rect">
          <a:avLst/>
        </a:prstGeom>
      </xdr:spPr>
    </xdr:pic>
    <xdr:clientData/>
  </xdr:twoCellAnchor>
  <xdr:twoCellAnchor editAs="oneCell">
    <xdr:from>
      <xdr:col>0</xdr:col>
      <xdr:colOff>28575</xdr:colOff>
      <xdr:row>1</xdr:row>
      <xdr:rowOff>85725</xdr:rowOff>
    </xdr:from>
    <xdr:to>
      <xdr:col>0</xdr:col>
      <xdr:colOff>455550</xdr:colOff>
      <xdr:row>3</xdr:row>
      <xdr:rowOff>131700</xdr:rowOff>
    </xdr:to>
    <xdr:pic>
      <xdr:nvPicPr>
        <xdr:cNvPr id="5" name="Picture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 y="276225"/>
          <a:ext cx="426975" cy="42697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7B037E9-18C7-77B0-2B9E-361346738B2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editAs="oneCell">
    <xdr:from>
      <xdr:col>4</xdr:col>
      <xdr:colOff>189138</xdr:colOff>
      <xdr:row>0</xdr:row>
      <xdr:rowOff>0</xdr:rowOff>
    </xdr:from>
    <xdr:to>
      <xdr:col>7</xdr:col>
      <xdr:colOff>72492</xdr:colOff>
      <xdr:row>2</xdr:row>
      <xdr:rowOff>168525</xdr:rowOff>
    </xdr:to>
    <xdr:pic>
      <xdr:nvPicPr>
        <xdr:cNvPr id="10" name="Picture 3">
          <a:hlinkClick xmlns:r="http://schemas.openxmlformats.org/officeDocument/2006/relationships" r:id="rId4"/>
          <a:extLst>
            <a:ext uri="{FF2B5EF4-FFF2-40B4-BE49-F238E27FC236}">
              <a16:creationId xmlns:a16="http://schemas.microsoft.com/office/drawing/2014/main" id="{A865C154-FE60-4AD6-9C2C-50674B530BD6}"/>
            </a:ext>
          </a:extLst>
        </xdr:cNvPr>
        <xdr:cNvPicPr>
          <a:picLocks noChangeAspect="1"/>
        </xdr:cNvPicPr>
      </xdr:nvPicPr>
      <xdr:blipFill>
        <a:blip xmlns:r="http://schemas.openxmlformats.org/officeDocument/2006/relationships" r:embed="rId2"/>
        <a:stretch>
          <a:fillRect/>
        </a:stretch>
      </xdr:blipFill>
      <xdr:spPr>
        <a:xfrm>
          <a:off x="5504088" y="0"/>
          <a:ext cx="2023304" cy="54000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2C531C75-9F88-493F-90D8-D183D9C6915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69FFE6A5-561B-D19A-B889-141326ADAED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EC368B62-050F-0A2D-A74D-93DC7A8BED2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A0472A88-D1D5-7C04-D77B-5A32FEBD421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452AC91C-852C-44F0-937D-0C8433C6B44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E5D8687F-D278-4023-9851-011D244F20A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 name="TextBox 12">
          <a:extLst>
            <a:ext uri="{FF2B5EF4-FFF2-40B4-BE49-F238E27FC236}">
              <a16:creationId xmlns:a16="http://schemas.microsoft.com/office/drawing/2014/main" id="{A3517FC0-BDE3-4299-9AB8-C7D9B89AA56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 name="TextBox 13">
          <a:extLst>
            <a:ext uri="{FF2B5EF4-FFF2-40B4-BE49-F238E27FC236}">
              <a16:creationId xmlns:a16="http://schemas.microsoft.com/office/drawing/2014/main" id="{B22349A4-6869-4BD3-92C9-7063D8E9F40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 name="TextBox 14">
          <a:extLst>
            <a:ext uri="{FF2B5EF4-FFF2-40B4-BE49-F238E27FC236}">
              <a16:creationId xmlns:a16="http://schemas.microsoft.com/office/drawing/2014/main" id="{FD2B1606-0411-464E-8029-A1F065F5A83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editAs="oneCell">
    <xdr:from>
      <xdr:col>4</xdr:col>
      <xdr:colOff>208188</xdr:colOff>
      <xdr:row>0</xdr:row>
      <xdr:rowOff>0</xdr:rowOff>
    </xdr:from>
    <xdr:to>
      <xdr:col>7</xdr:col>
      <xdr:colOff>91542</xdr:colOff>
      <xdr:row>2</xdr:row>
      <xdr:rowOff>168525</xdr:rowOff>
    </xdr:to>
    <xdr:pic>
      <xdr:nvPicPr>
        <xdr:cNvPr id="16" name="Picture 15">
          <a:hlinkClick xmlns:r="http://schemas.openxmlformats.org/officeDocument/2006/relationships" r:id="rId1"/>
          <a:extLst>
            <a:ext uri="{FF2B5EF4-FFF2-40B4-BE49-F238E27FC236}">
              <a16:creationId xmlns:a16="http://schemas.microsoft.com/office/drawing/2014/main" id="{672A7954-E795-46DF-AEF8-B1E8F3F16B93}"/>
            </a:ext>
          </a:extLst>
        </xdr:cNvPr>
        <xdr:cNvPicPr>
          <a:picLocks noChangeAspect="1"/>
        </xdr:cNvPicPr>
      </xdr:nvPicPr>
      <xdr:blipFill>
        <a:blip xmlns:r="http://schemas.openxmlformats.org/officeDocument/2006/relationships" r:embed="rId2"/>
        <a:stretch>
          <a:fillRect/>
        </a:stretch>
      </xdr:blipFill>
      <xdr:spPr>
        <a:xfrm>
          <a:off x="5523138" y="0"/>
          <a:ext cx="2023304" cy="54000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18" name="TextBox 17">
          <a:extLst>
            <a:ext uri="{FF2B5EF4-FFF2-40B4-BE49-F238E27FC236}">
              <a16:creationId xmlns:a16="http://schemas.microsoft.com/office/drawing/2014/main" id="{174631D4-4429-4E77-8694-ABAB9B4F0DB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editAs="oneCell">
    <xdr:from>
      <xdr:col>4</xdr:col>
      <xdr:colOff>189138</xdr:colOff>
      <xdr:row>0</xdr:row>
      <xdr:rowOff>0</xdr:rowOff>
    </xdr:from>
    <xdr:to>
      <xdr:col>7</xdr:col>
      <xdr:colOff>72492</xdr:colOff>
      <xdr:row>2</xdr:row>
      <xdr:rowOff>168525</xdr:rowOff>
    </xdr:to>
    <xdr:pic>
      <xdr:nvPicPr>
        <xdr:cNvPr id="19" name="Picture 3">
          <a:hlinkClick xmlns:r="http://schemas.openxmlformats.org/officeDocument/2006/relationships" r:id="rId4"/>
          <a:extLst>
            <a:ext uri="{FF2B5EF4-FFF2-40B4-BE49-F238E27FC236}">
              <a16:creationId xmlns:a16="http://schemas.microsoft.com/office/drawing/2014/main" id="{18479205-F697-43B2-95B6-21A016F98F7E}"/>
            </a:ext>
          </a:extLst>
        </xdr:cNvPr>
        <xdr:cNvPicPr>
          <a:picLocks noChangeAspect="1"/>
        </xdr:cNvPicPr>
      </xdr:nvPicPr>
      <xdr:blipFill>
        <a:blip xmlns:r="http://schemas.openxmlformats.org/officeDocument/2006/relationships" r:embed="rId2"/>
        <a:stretch>
          <a:fillRect/>
        </a:stretch>
      </xdr:blipFill>
      <xdr:spPr>
        <a:xfrm>
          <a:off x="5504088" y="0"/>
          <a:ext cx="2023304" cy="54000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21" name="TextBox 20">
          <a:extLst>
            <a:ext uri="{FF2B5EF4-FFF2-40B4-BE49-F238E27FC236}">
              <a16:creationId xmlns:a16="http://schemas.microsoft.com/office/drawing/2014/main" id="{CC6BCF1E-76E5-416C-A918-56A5B23D532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2" name="TextBox 21">
          <a:extLst>
            <a:ext uri="{FF2B5EF4-FFF2-40B4-BE49-F238E27FC236}">
              <a16:creationId xmlns:a16="http://schemas.microsoft.com/office/drawing/2014/main" id="{2790BEB6-53E0-46A4-8DC0-26BE663E8C8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3" name="TextBox 22">
          <a:extLst>
            <a:ext uri="{FF2B5EF4-FFF2-40B4-BE49-F238E27FC236}">
              <a16:creationId xmlns:a16="http://schemas.microsoft.com/office/drawing/2014/main" id="{5045A5FE-F151-4C15-A530-993B215A9FD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4" name="TextBox 23">
          <a:extLst>
            <a:ext uri="{FF2B5EF4-FFF2-40B4-BE49-F238E27FC236}">
              <a16:creationId xmlns:a16="http://schemas.microsoft.com/office/drawing/2014/main" id="{8DB6CD18-D486-40F9-A82D-95CF0F5B9E2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5" name="TextBox 24">
          <a:extLst>
            <a:ext uri="{FF2B5EF4-FFF2-40B4-BE49-F238E27FC236}">
              <a16:creationId xmlns:a16="http://schemas.microsoft.com/office/drawing/2014/main" id="{2EEC7FB9-0AB2-4113-BBE7-0C33DAD95E8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6" name="TextBox 25">
          <a:extLst>
            <a:ext uri="{FF2B5EF4-FFF2-40B4-BE49-F238E27FC236}">
              <a16:creationId xmlns:a16="http://schemas.microsoft.com/office/drawing/2014/main" id="{D62748E0-644D-4541-A2C4-FF65B19E53E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7" name="TextBox 26">
          <a:extLst>
            <a:ext uri="{FF2B5EF4-FFF2-40B4-BE49-F238E27FC236}">
              <a16:creationId xmlns:a16="http://schemas.microsoft.com/office/drawing/2014/main" id="{755463DE-29E0-4945-95BD-1061432A39C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8" name="TextBox 27">
          <a:extLst>
            <a:ext uri="{FF2B5EF4-FFF2-40B4-BE49-F238E27FC236}">
              <a16:creationId xmlns:a16="http://schemas.microsoft.com/office/drawing/2014/main" id="{543E35BC-CB00-4E3A-8FC7-15A4270FFF3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9" name="TextBox 28">
          <a:extLst>
            <a:ext uri="{FF2B5EF4-FFF2-40B4-BE49-F238E27FC236}">
              <a16:creationId xmlns:a16="http://schemas.microsoft.com/office/drawing/2014/main" id="{9BA17406-FAA1-493A-8730-3F679616D73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editAs="oneCell">
    <xdr:from>
      <xdr:col>4</xdr:col>
      <xdr:colOff>208188</xdr:colOff>
      <xdr:row>0</xdr:row>
      <xdr:rowOff>0</xdr:rowOff>
    </xdr:from>
    <xdr:to>
      <xdr:col>7</xdr:col>
      <xdr:colOff>91542</xdr:colOff>
      <xdr:row>2</xdr:row>
      <xdr:rowOff>168525</xdr:rowOff>
    </xdr:to>
    <xdr:pic>
      <xdr:nvPicPr>
        <xdr:cNvPr id="30" name="Picture 29">
          <a:hlinkClick xmlns:r="http://schemas.openxmlformats.org/officeDocument/2006/relationships" r:id="rId1"/>
          <a:extLst>
            <a:ext uri="{FF2B5EF4-FFF2-40B4-BE49-F238E27FC236}">
              <a16:creationId xmlns:a16="http://schemas.microsoft.com/office/drawing/2014/main" id="{1C864A56-A4A9-4B55-B674-BE12E3A5E048}"/>
            </a:ext>
          </a:extLst>
        </xdr:cNvPr>
        <xdr:cNvPicPr>
          <a:picLocks noChangeAspect="1"/>
        </xdr:cNvPicPr>
      </xdr:nvPicPr>
      <xdr:blipFill>
        <a:blip xmlns:r="http://schemas.openxmlformats.org/officeDocument/2006/relationships" r:embed="rId2"/>
        <a:stretch>
          <a:fillRect/>
        </a:stretch>
      </xdr:blipFill>
      <xdr:spPr>
        <a:xfrm>
          <a:off x="5523138" y="0"/>
          <a:ext cx="2023304" cy="54000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2" name="TextBox 31">
          <a:extLst>
            <a:ext uri="{FF2B5EF4-FFF2-40B4-BE49-F238E27FC236}">
              <a16:creationId xmlns:a16="http://schemas.microsoft.com/office/drawing/2014/main" id="{488811D2-ACB3-492A-A1C9-BD268208A60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editAs="oneCell">
    <xdr:from>
      <xdr:col>4</xdr:col>
      <xdr:colOff>189138</xdr:colOff>
      <xdr:row>0</xdr:row>
      <xdr:rowOff>0</xdr:rowOff>
    </xdr:from>
    <xdr:to>
      <xdr:col>7</xdr:col>
      <xdr:colOff>72492</xdr:colOff>
      <xdr:row>2</xdr:row>
      <xdr:rowOff>168525</xdr:rowOff>
    </xdr:to>
    <xdr:pic>
      <xdr:nvPicPr>
        <xdr:cNvPr id="33" name="Picture 3">
          <a:hlinkClick xmlns:r="http://schemas.openxmlformats.org/officeDocument/2006/relationships" r:id="rId4"/>
          <a:extLst>
            <a:ext uri="{FF2B5EF4-FFF2-40B4-BE49-F238E27FC236}">
              <a16:creationId xmlns:a16="http://schemas.microsoft.com/office/drawing/2014/main" id="{1D1188E3-F57B-466E-8EDD-A8B5959D65B9}"/>
            </a:ext>
          </a:extLst>
        </xdr:cNvPr>
        <xdr:cNvPicPr>
          <a:picLocks noChangeAspect="1"/>
        </xdr:cNvPicPr>
      </xdr:nvPicPr>
      <xdr:blipFill>
        <a:blip xmlns:r="http://schemas.openxmlformats.org/officeDocument/2006/relationships" r:embed="rId2"/>
        <a:stretch>
          <a:fillRect/>
        </a:stretch>
      </xdr:blipFill>
      <xdr:spPr>
        <a:xfrm>
          <a:off x="5504088" y="0"/>
          <a:ext cx="2023304" cy="54000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5" name="TextBox 34">
          <a:extLst>
            <a:ext uri="{FF2B5EF4-FFF2-40B4-BE49-F238E27FC236}">
              <a16:creationId xmlns:a16="http://schemas.microsoft.com/office/drawing/2014/main" id="{BB183978-ED27-4356-A07C-D3BA8818B1D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6" name="TextBox 35">
          <a:extLst>
            <a:ext uri="{FF2B5EF4-FFF2-40B4-BE49-F238E27FC236}">
              <a16:creationId xmlns:a16="http://schemas.microsoft.com/office/drawing/2014/main" id="{BB2FF2E0-DAA6-48FF-AC21-C1E73119E54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7" name="TextBox 36">
          <a:extLst>
            <a:ext uri="{FF2B5EF4-FFF2-40B4-BE49-F238E27FC236}">
              <a16:creationId xmlns:a16="http://schemas.microsoft.com/office/drawing/2014/main" id="{52317427-43FD-4809-B273-2E469B65EC7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8" name="TextBox 37">
          <a:extLst>
            <a:ext uri="{FF2B5EF4-FFF2-40B4-BE49-F238E27FC236}">
              <a16:creationId xmlns:a16="http://schemas.microsoft.com/office/drawing/2014/main" id="{1B0E12A8-347E-4A99-BD14-438F69C17FC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9" name="TextBox 38">
          <a:extLst>
            <a:ext uri="{FF2B5EF4-FFF2-40B4-BE49-F238E27FC236}">
              <a16:creationId xmlns:a16="http://schemas.microsoft.com/office/drawing/2014/main" id="{0FAE5776-F76C-42A2-A128-CD5C485C77C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0" name="TextBox 39">
          <a:extLst>
            <a:ext uri="{FF2B5EF4-FFF2-40B4-BE49-F238E27FC236}">
              <a16:creationId xmlns:a16="http://schemas.microsoft.com/office/drawing/2014/main" id="{448A2169-76D8-4340-B2FD-7699971AE2D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1" name="TextBox 40">
          <a:extLst>
            <a:ext uri="{FF2B5EF4-FFF2-40B4-BE49-F238E27FC236}">
              <a16:creationId xmlns:a16="http://schemas.microsoft.com/office/drawing/2014/main" id="{A4B56B25-6F70-465C-A25D-2B08505FA4F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2" name="TextBox 41">
          <a:extLst>
            <a:ext uri="{FF2B5EF4-FFF2-40B4-BE49-F238E27FC236}">
              <a16:creationId xmlns:a16="http://schemas.microsoft.com/office/drawing/2014/main" id="{28325EB5-5A42-4F32-A61D-2C6614E4374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3" name="TextBox 42">
          <a:extLst>
            <a:ext uri="{FF2B5EF4-FFF2-40B4-BE49-F238E27FC236}">
              <a16:creationId xmlns:a16="http://schemas.microsoft.com/office/drawing/2014/main" id="{019CE872-9674-42FD-B327-A6C17EA9460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5" name="TextBox 44">
          <a:extLst>
            <a:ext uri="{FF2B5EF4-FFF2-40B4-BE49-F238E27FC236}">
              <a16:creationId xmlns:a16="http://schemas.microsoft.com/office/drawing/2014/main" id="{07EE52B6-D67C-40F0-B74C-D36A789DCFC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7" name="TextBox 46">
          <a:extLst>
            <a:ext uri="{FF2B5EF4-FFF2-40B4-BE49-F238E27FC236}">
              <a16:creationId xmlns:a16="http://schemas.microsoft.com/office/drawing/2014/main" id="{56AD5049-51F2-49A7-A1F5-0CFC8A1864E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8" name="TextBox 47">
          <a:extLst>
            <a:ext uri="{FF2B5EF4-FFF2-40B4-BE49-F238E27FC236}">
              <a16:creationId xmlns:a16="http://schemas.microsoft.com/office/drawing/2014/main" id="{BDE78316-A476-45D1-97BE-572D32E91C4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9" name="TextBox 48">
          <a:extLst>
            <a:ext uri="{FF2B5EF4-FFF2-40B4-BE49-F238E27FC236}">
              <a16:creationId xmlns:a16="http://schemas.microsoft.com/office/drawing/2014/main" id="{27E7F607-68C1-4F87-9F77-8949440D086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0" name="TextBox 49">
          <a:extLst>
            <a:ext uri="{FF2B5EF4-FFF2-40B4-BE49-F238E27FC236}">
              <a16:creationId xmlns:a16="http://schemas.microsoft.com/office/drawing/2014/main" id="{F4C39EF9-200E-4A28-89D1-9EAF0734D59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1" name="TextBox 50">
          <a:extLst>
            <a:ext uri="{FF2B5EF4-FFF2-40B4-BE49-F238E27FC236}">
              <a16:creationId xmlns:a16="http://schemas.microsoft.com/office/drawing/2014/main" id="{E43494C7-8A28-4868-951C-3EC95CA95F7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2" name="TextBox 51">
          <a:extLst>
            <a:ext uri="{FF2B5EF4-FFF2-40B4-BE49-F238E27FC236}">
              <a16:creationId xmlns:a16="http://schemas.microsoft.com/office/drawing/2014/main" id="{8F9742E8-E2B0-4F44-8414-D5B141842DA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3" name="TextBox 52">
          <a:extLst>
            <a:ext uri="{FF2B5EF4-FFF2-40B4-BE49-F238E27FC236}">
              <a16:creationId xmlns:a16="http://schemas.microsoft.com/office/drawing/2014/main" id="{74E3A79A-9572-40B6-BC1E-EDD8DE1FE50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4" name="TextBox 53">
          <a:extLst>
            <a:ext uri="{FF2B5EF4-FFF2-40B4-BE49-F238E27FC236}">
              <a16:creationId xmlns:a16="http://schemas.microsoft.com/office/drawing/2014/main" id="{79C88684-8FD3-4B1F-8182-171EF79E094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5" name="TextBox 54">
          <a:extLst>
            <a:ext uri="{FF2B5EF4-FFF2-40B4-BE49-F238E27FC236}">
              <a16:creationId xmlns:a16="http://schemas.microsoft.com/office/drawing/2014/main" id="{95889E9F-1DD9-4569-B7AC-A44A5E21C90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7" name="TextBox 56">
          <a:extLst>
            <a:ext uri="{FF2B5EF4-FFF2-40B4-BE49-F238E27FC236}">
              <a16:creationId xmlns:a16="http://schemas.microsoft.com/office/drawing/2014/main" id="{AD4D4F9D-FB86-4E2B-90A7-8A50257E8F6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9" name="TextBox 58">
          <a:extLst>
            <a:ext uri="{FF2B5EF4-FFF2-40B4-BE49-F238E27FC236}">
              <a16:creationId xmlns:a16="http://schemas.microsoft.com/office/drawing/2014/main" id="{6813B4FD-544D-4BCA-A95D-870E8400217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0" name="TextBox 59">
          <a:extLst>
            <a:ext uri="{FF2B5EF4-FFF2-40B4-BE49-F238E27FC236}">
              <a16:creationId xmlns:a16="http://schemas.microsoft.com/office/drawing/2014/main" id="{8230D2AF-7F06-4F04-BFCF-903D07BDBD7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1" name="TextBox 60">
          <a:extLst>
            <a:ext uri="{FF2B5EF4-FFF2-40B4-BE49-F238E27FC236}">
              <a16:creationId xmlns:a16="http://schemas.microsoft.com/office/drawing/2014/main" id="{34757F0E-0B66-48F5-8EEA-2793D27C456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2" name="TextBox 61">
          <a:extLst>
            <a:ext uri="{FF2B5EF4-FFF2-40B4-BE49-F238E27FC236}">
              <a16:creationId xmlns:a16="http://schemas.microsoft.com/office/drawing/2014/main" id="{3CB8099B-E669-43C0-A0B9-B33EAE2ACB3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3" name="TextBox 62">
          <a:extLst>
            <a:ext uri="{FF2B5EF4-FFF2-40B4-BE49-F238E27FC236}">
              <a16:creationId xmlns:a16="http://schemas.microsoft.com/office/drawing/2014/main" id="{821768D6-5ABE-4D60-80E4-AD182D8DFAA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4" name="TextBox 63">
          <a:extLst>
            <a:ext uri="{FF2B5EF4-FFF2-40B4-BE49-F238E27FC236}">
              <a16:creationId xmlns:a16="http://schemas.microsoft.com/office/drawing/2014/main" id="{49B4DEF2-C142-42B3-BD85-458FB4FBDEC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5" name="TextBox 64">
          <a:extLst>
            <a:ext uri="{FF2B5EF4-FFF2-40B4-BE49-F238E27FC236}">
              <a16:creationId xmlns:a16="http://schemas.microsoft.com/office/drawing/2014/main" id="{552E42A5-6941-43A3-8496-44B03ED288F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6" name="TextBox 65">
          <a:extLst>
            <a:ext uri="{FF2B5EF4-FFF2-40B4-BE49-F238E27FC236}">
              <a16:creationId xmlns:a16="http://schemas.microsoft.com/office/drawing/2014/main" id="{334C80AF-4B46-43B7-A141-44A4585C3C2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7" name="TextBox 66">
          <a:extLst>
            <a:ext uri="{FF2B5EF4-FFF2-40B4-BE49-F238E27FC236}">
              <a16:creationId xmlns:a16="http://schemas.microsoft.com/office/drawing/2014/main" id="{1D212BF2-683B-465B-9451-35B4FB4052D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9" name="TextBox 68">
          <a:extLst>
            <a:ext uri="{FF2B5EF4-FFF2-40B4-BE49-F238E27FC236}">
              <a16:creationId xmlns:a16="http://schemas.microsoft.com/office/drawing/2014/main" id="{2155A06B-C271-4BBA-AEFE-53F27EDF0CC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1" name="TextBox 70">
          <a:extLst>
            <a:ext uri="{FF2B5EF4-FFF2-40B4-BE49-F238E27FC236}">
              <a16:creationId xmlns:a16="http://schemas.microsoft.com/office/drawing/2014/main" id="{4188760B-588D-452C-9D8C-549134DC95C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2" name="TextBox 71">
          <a:extLst>
            <a:ext uri="{FF2B5EF4-FFF2-40B4-BE49-F238E27FC236}">
              <a16:creationId xmlns:a16="http://schemas.microsoft.com/office/drawing/2014/main" id="{F0CA01F8-9A6F-4ACE-96FC-7AAE3203754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3" name="TextBox 72">
          <a:extLst>
            <a:ext uri="{FF2B5EF4-FFF2-40B4-BE49-F238E27FC236}">
              <a16:creationId xmlns:a16="http://schemas.microsoft.com/office/drawing/2014/main" id="{40313110-9112-4CED-9CDA-9A872604B94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4" name="TextBox 73">
          <a:extLst>
            <a:ext uri="{FF2B5EF4-FFF2-40B4-BE49-F238E27FC236}">
              <a16:creationId xmlns:a16="http://schemas.microsoft.com/office/drawing/2014/main" id="{74ABE1C3-5CFB-42CE-B2B2-02A918E8000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5" name="TextBox 74">
          <a:extLst>
            <a:ext uri="{FF2B5EF4-FFF2-40B4-BE49-F238E27FC236}">
              <a16:creationId xmlns:a16="http://schemas.microsoft.com/office/drawing/2014/main" id="{B91F37B6-606D-4085-B316-698BD5947B2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6" name="TextBox 75">
          <a:extLst>
            <a:ext uri="{FF2B5EF4-FFF2-40B4-BE49-F238E27FC236}">
              <a16:creationId xmlns:a16="http://schemas.microsoft.com/office/drawing/2014/main" id="{0E794AB6-DAE4-4E8F-9C8C-1906F70B1A4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7" name="TextBox 76">
          <a:extLst>
            <a:ext uri="{FF2B5EF4-FFF2-40B4-BE49-F238E27FC236}">
              <a16:creationId xmlns:a16="http://schemas.microsoft.com/office/drawing/2014/main" id="{F84D7706-F1F1-4711-BA29-33E253A7AE7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8" name="TextBox 77">
          <a:extLst>
            <a:ext uri="{FF2B5EF4-FFF2-40B4-BE49-F238E27FC236}">
              <a16:creationId xmlns:a16="http://schemas.microsoft.com/office/drawing/2014/main" id="{D36EB503-6A03-4B4F-9E31-5F143A634CA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9" name="TextBox 78">
          <a:extLst>
            <a:ext uri="{FF2B5EF4-FFF2-40B4-BE49-F238E27FC236}">
              <a16:creationId xmlns:a16="http://schemas.microsoft.com/office/drawing/2014/main" id="{2AAB1375-703B-4797-8B1A-13CDB6A22A4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1" name="TextBox 80">
          <a:extLst>
            <a:ext uri="{FF2B5EF4-FFF2-40B4-BE49-F238E27FC236}">
              <a16:creationId xmlns:a16="http://schemas.microsoft.com/office/drawing/2014/main" id="{A1753BE2-CDBB-4B9A-9050-697C2CF7A2F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3" name="TextBox 82">
          <a:extLst>
            <a:ext uri="{FF2B5EF4-FFF2-40B4-BE49-F238E27FC236}">
              <a16:creationId xmlns:a16="http://schemas.microsoft.com/office/drawing/2014/main" id="{FA5D2F99-3222-46AA-A28B-A21C2AA0417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4" name="TextBox 83">
          <a:extLst>
            <a:ext uri="{FF2B5EF4-FFF2-40B4-BE49-F238E27FC236}">
              <a16:creationId xmlns:a16="http://schemas.microsoft.com/office/drawing/2014/main" id="{7E906C13-2032-4F89-99ED-96174BE2C19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5" name="TextBox 84">
          <a:extLst>
            <a:ext uri="{FF2B5EF4-FFF2-40B4-BE49-F238E27FC236}">
              <a16:creationId xmlns:a16="http://schemas.microsoft.com/office/drawing/2014/main" id="{41758203-A7B4-4139-84E5-A5DAA4B02E4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6" name="TextBox 85">
          <a:extLst>
            <a:ext uri="{FF2B5EF4-FFF2-40B4-BE49-F238E27FC236}">
              <a16:creationId xmlns:a16="http://schemas.microsoft.com/office/drawing/2014/main" id="{34A6C309-65D1-42CD-BB1A-5B4B0ED840E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7" name="TextBox 86">
          <a:extLst>
            <a:ext uri="{FF2B5EF4-FFF2-40B4-BE49-F238E27FC236}">
              <a16:creationId xmlns:a16="http://schemas.microsoft.com/office/drawing/2014/main" id="{81E6940F-E41E-4B54-BD14-B4C03000F9E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8" name="TextBox 87">
          <a:extLst>
            <a:ext uri="{FF2B5EF4-FFF2-40B4-BE49-F238E27FC236}">
              <a16:creationId xmlns:a16="http://schemas.microsoft.com/office/drawing/2014/main" id="{F9F2505E-4702-4811-9FAA-6FC0D96A492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9" name="TextBox 88">
          <a:extLst>
            <a:ext uri="{FF2B5EF4-FFF2-40B4-BE49-F238E27FC236}">
              <a16:creationId xmlns:a16="http://schemas.microsoft.com/office/drawing/2014/main" id="{BE8A100D-7736-4676-A66D-66FEDA83D69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0" name="TextBox 89">
          <a:extLst>
            <a:ext uri="{FF2B5EF4-FFF2-40B4-BE49-F238E27FC236}">
              <a16:creationId xmlns:a16="http://schemas.microsoft.com/office/drawing/2014/main" id="{834513CD-EEE4-4259-B989-3491D95D097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1" name="TextBox 90">
          <a:extLst>
            <a:ext uri="{FF2B5EF4-FFF2-40B4-BE49-F238E27FC236}">
              <a16:creationId xmlns:a16="http://schemas.microsoft.com/office/drawing/2014/main" id="{72F6744D-4254-4099-A971-F7E0F8BD9C9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3" name="TextBox 92">
          <a:extLst>
            <a:ext uri="{FF2B5EF4-FFF2-40B4-BE49-F238E27FC236}">
              <a16:creationId xmlns:a16="http://schemas.microsoft.com/office/drawing/2014/main" id="{836FBD8D-EA3E-4529-9D23-C61D29A6E36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5" name="TextBox 94">
          <a:extLst>
            <a:ext uri="{FF2B5EF4-FFF2-40B4-BE49-F238E27FC236}">
              <a16:creationId xmlns:a16="http://schemas.microsoft.com/office/drawing/2014/main" id="{F9BF6E2A-364B-48E6-9F11-7311D64CFEF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6" name="TextBox 95">
          <a:extLst>
            <a:ext uri="{FF2B5EF4-FFF2-40B4-BE49-F238E27FC236}">
              <a16:creationId xmlns:a16="http://schemas.microsoft.com/office/drawing/2014/main" id="{3A987C11-9AE1-43D8-A7E0-019EB888C65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7" name="TextBox 96">
          <a:extLst>
            <a:ext uri="{FF2B5EF4-FFF2-40B4-BE49-F238E27FC236}">
              <a16:creationId xmlns:a16="http://schemas.microsoft.com/office/drawing/2014/main" id="{C11D4F32-7366-4793-84EA-57207FFD6F9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8" name="TextBox 97">
          <a:extLst>
            <a:ext uri="{FF2B5EF4-FFF2-40B4-BE49-F238E27FC236}">
              <a16:creationId xmlns:a16="http://schemas.microsoft.com/office/drawing/2014/main" id="{FB9CF137-1414-4C63-84E4-7F731F45E15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9" name="TextBox 98">
          <a:extLst>
            <a:ext uri="{FF2B5EF4-FFF2-40B4-BE49-F238E27FC236}">
              <a16:creationId xmlns:a16="http://schemas.microsoft.com/office/drawing/2014/main" id="{1C7B8E5A-5C0B-4A22-A1FC-FF434185DC1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0" name="TextBox 99">
          <a:extLst>
            <a:ext uri="{FF2B5EF4-FFF2-40B4-BE49-F238E27FC236}">
              <a16:creationId xmlns:a16="http://schemas.microsoft.com/office/drawing/2014/main" id="{24DB73E9-CD7A-4E3B-9574-8B02BC7AB6D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1" name="TextBox 100">
          <a:extLst>
            <a:ext uri="{FF2B5EF4-FFF2-40B4-BE49-F238E27FC236}">
              <a16:creationId xmlns:a16="http://schemas.microsoft.com/office/drawing/2014/main" id="{31F69FC6-8A36-4B44-A44A-32EE3F7971D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2" name="TextBox 101">
          <a:extLst>
            <a:ext uri="{FF2B5EF4-FFF2-40B4-BE49-F238E27FC236}">
              <a16:creationId xmlns:a16="http://schemas.microsoft.com/office/drawing/2014/main" id="{0897B240-8DAC-415C-9EFC-39FC97CD501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3" name="TextBox 102">
          <a:extLst>
            <a:ext uri="{FF2B5EF4-FFF2-40B4-BE49-F238E27FC236}">
              <a16:creationId xmlns:a16="http://schemas.microsoft.com/office/drawing/2014/main" id="{DB404CC5-AB69-44F6-941E-50F1EE1751E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5" name="TextBox 104">
          <a:extLst>
            <a:ext uri="{FF2B5EF4-FFF2-40B4-BE49-F238E27FC236}">
              <a16:creationId xmlns:a16="http://schemas.microsoft.com/office/drawing/2014/main" id="{C3C5AB66-4F2D-405A-B541-1C82878323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7" name="TextBox 106">
          <a:extLst>
            <a:ext uri="{FF2B5EF4-FFF2-40B4-BE49-F238E27FC236}">
              <a16:creationId xmlns:a16="http://schemas.microsoft.com/office/drawing/2014/main" id="{ABFF6D44-F2A9-4BAF-B82D-8D6CD703EEF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8" name="TextBox 107">
          <a:extLst>
            <a:ext uri="{FF2B5EF4-FFF2-40B4-BE49-F238E27FC236}">
              <a16:creationId xmlns:a16="http://schemas.microsoft.com/office/drawing/2014/main" id="{5EED7AC0-4CFB-4D6F-AEB7-161266C921A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9" name="TextBox 108">
          <a:extLst>
            <a:ext uri="{FF2B5EF4-FFF2-40B4-BE49-F238E27FC236}">
              <a16:creationId xmlns:a16="http://schemas.microsoft.com/office/drawing/2014/main" id="{6E4B4D6E-6410-4CE6-8639-F8366BE2E21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0" name="TextBox 109">
          <a:extLst>
            <a:ext uri="{FF2B5EF4-FFF2-40B4-BE49-F238E27FC236}">
              <a16:creationId xmlns:a16="http://schemas.microsoft.com/office/drawing/2014/main" id="{5C313230-06D9-4826-840D-B83B13EA51C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1" name="TextBox 110">
          <a:extLst>
            <a:ext uri="{FF2B5EF4-FFF2-40B4-BE49-F238E27FC236}">
              <a16:creationId xmlns:a16="http://schemas.microsoft.com/office/drawing/2014/main" id="{1CB6EEF4-6EDE-46AA-BECA-6BE8E95BCE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2" name="TextBox 111">
          <a:extLst>
            <a:ext uri="{FF2B5EF4-FFF2-40B4-BE49-F238E27FC236}">
              <a16:creationId xmlns:a16="http://schemas.microsoft.com/office/drawing/2014/main" id="{24E4FB57-A3E8-4FAE-B0AD-6C1F0DE89E6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3" name="TextBox 112">
          <a:extLst>
            <a:ext uri="{FF2B5EF4-FFF2-40B4-BE49-F238E27FC236}">
              <a16:creationId xmlns:a16="http://schemas.microsoft.com/office/drawing/2014/main" id="{1FD90976-6415-4B2F-951C-AB6F74873DE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4" name="TextBox 113">
          <a:extLst>
            <a:ext uri="{FF2B5EF4-FFF2-40B4-BE49-F238E27FC236}">
              <a16:creationId xmlns:a16="http://schemas.microsoft.com/office/drawing/2014/main" id="{A473B3DE-8FEC-4850-AC1A-4CB20A946B5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5" name="TextBox 114">
          <a:extLst>
            <a:ext uri="{FF2B5EF4-FFF2-40B4-BE49-F238E27FC236}">
              <a16:creationId xmlns:a16="http://schemas.microsoft.com/office/drawing/2014/main" id="{1E1AD8B3-4A2A-4F07-B906-2303297DFD3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7" name="TextBox 116">
          <a:extLst>
            <a:ext uri="{FF2B5EF4-FFF2-40B4-BE49-F238E27FC236}">
              <a16:creationId xmlns:a16="http://schemas.microsoft.com/office/drawing/2014/main" id="{E7D92CF5-757B-46C0-A1BA-050C327E152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9" name="TextBox 118">
          <a:extLst>
            <a:ext uri="{FF2B5EF4-FFF2-40B4-BE49-F238E27FC236}">
              <a16:creationId xmlns:a16="http://schemas.microsoft.com/office/drawing/2014/main" id="{DC6E3525-C07B-4119-ADF7-E163F4A8C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0" name="TextBox 119">
          <a:extLst>
            <a:ext uri="{FF2B5EF4-FFF2-40B4-BE49-F238E27FC236}">
              <a16:creationId xmlns:a16="http://schemas.microsoft.com/office/drawing/2014/main" id="{9D16B7B2-B903-4649-9D75-78BE4AC8A6E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1" name="TextBox 120">
          <a:extLst>
            <a:ext uri="{FF2B5EF4-FFF2-40B4-BE49-F238E27FC236}">
              <a16:creationId xmlns:a16="http://schemas.microsoft.com/office/drawing/2014/main" id="{EB28D540-139D-469B-931A-FA93B09ADB6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2" name="TextBox 121">
          <a:extLst>
            <a:ext uri="{FF2B5EF4-FFF2-40B4-BE49-F238E27FC236}">
              <a16:creationId xmlns:a16="http://schemas.microsoft.com/office/drawing/2014/main" id="{000C760E-27A7-4F59-81BF-A760C18DD16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3" name="TextBox 122">
          <a:extLst>
            <a:ext uri="{FF2B5EF4-FFF2-40B4-BE49-F238E27FC236}">
              <a16:creationId xmlns:a16="http://schemas.microsoft.com/office/drawing/2014/main" id="{3D685F48-1A39-4E3C-AB4D-0E9BF0051C0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4" name="TextBox 123">
          <a:extLst>
            <a:ext uri="{FF2B5EF4-FFF2-40B4-BE49-F238E27FC236}">
              <a16:creationId xmlns:a16="http://schemas.microsoft.com/office/drawing/2014/main" id="{80B91DD9-CDD2-4ACB-B352-4DC21FE5620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5" name="TextBox 124">
          <a:extLst>
            <a:ext uri="{FF2B5EF4-FFF2-40B4-BE49-F238E27FC236}">
              <a16:creationId xmlns:a16="http://schemas.microsoft.com/office/drawing/2014/main" id="{4D71626B-AD7D-4E61-B5FE-B12B39AE558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6" name="TextBox 125">
          <a:extLst>
            <a:ext uri="{FF2B5EF4-FFF2-40B4-BE49-F238E27FC236}">
              <a16:creationId xmlns:a16="http://schemas.microsoft.com/office/drawing/2014/main" id="{6EA1832C-2EEC-482C-A66F-F2001C255BE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7" name="TextBox 126">
          <a:extLst>
            <a:ext uri="{FF2B5EF4-FFF2-40B4-BE49-F238E27FC236}">
              <a16:creationId xmlns:a16="http://schemas.microsoft.com/office/drawing/2014/main" id="{ABE89E1D-0BBB-41EA-B1C1-F651E3920D2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9" name="TextBox 128">
          <a:extLst>
            <a:ext uri="{FF2B5EF4-FFF2-40B4-BE49-F238E27FC236}">
              <a16:creationId xmlns:a16="http://schemas.microsoft.com/office/drawing/2014/main" id="{CA35D7FA-8F80-4EBC-86F9-D1FCC6D4159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1" name="TextBox 130">
          <a:extLst>
            <a:ext uri="{FF2B5EF4-FFF2-40B4-BE49-F238E27FC236}">
              <a16:creationId xmlns:a16="http://schemas.microsoft.com/office/drawing/2014/main" id="{F612FA1E-1E17-4FA8-94C3-3234656651F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2" name="TextBox 131">
          <a:extLst>
            <a:ext uri="{FF2B5EF4-FFF2-40B4-BE49-F238E27FC236}">
              <a16:creationId xmlns:a16="http://schemas.microsoft.com/office/drawing/2014/main" id="{02C34F6C-91D9-4C9E-A02B-D7062C255AB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3" name="TextBox 132">
          <a:extLst>
            <a:ext uri="{FF2B5EF4-FFF2-40B4-BE49-F238E27FC236}">
              <a16:creationId xmlns:a16="http://schemas.microsoft.com/office/drawing/2014/main" id="{72D0207F-0384-45BE-A9DB-490B5DC1062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4" name="TextBox 133">
          <a:extLst>
            <a:ext uri="{FF2B5EF4-FFF2-40B4-BE49-F238E27FC236}">
              <a16:creationId xmlns:a16="http://schemas.microsoft.com/office/drawing/2014/main" id="{2E4630A8-B2E1-4F84-B6D2-7023D25F05B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5" name="TextBox 134">
          <a:extLst>
            <a:ext uri="{FF2B5EF4-FFF2-40B4-BE49-F238E27FC236}">
              <a16:creationId xmlns:a16="http://schemas.microsoft.com/office/drawing/2014/main" id="{A01D87BC-6C48-44FD-82FA-1A9667942D6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6" name="TextBox 135">
          <a:extLst>
            <a:ext uri="{FF2B5EF4-FFF2-40B4-BE49-F238E27FC236}">
              <a16:creationId xmlns:a16="http://schemas.microsoft.com/office/drawing/2014/main" id="{82B69660-686A-4002-BB1C-4ED3E0BB4A1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7" name="TextBox 136">
          <a:extLst>
            <a:ext uri="{FF2B5EF4-FFF2-40B4-BE49-F238E27FC236}">
              <a16:creationId xmlns:a16="http://schemas.microsoft.com/office/drawing/2014/main" id="{2D3F8432-3750-4238-9388-6B853C1E2E4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8" name="TextBox 137">
          <a:extLst>
            <a:ext uri="{FF2B5EF4-FFF2-40B4-BE49-F238E27FC236}">
              <a16:creationId xmlns:a16="http://schemas.microsoft.com/office/drawing/2014/main" id="{A71DCB59-089F-4CB0-9B19-1977EE21559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9" name="TextBox 138">
          <a:extLst>
            <a:ext uri="{FF2B5EF4-FFF2-40B4-BE49-F238E27FC236}">
              <a16:creationId xmlns:a16="http://schemas.microsoft.com/office/drawing/2014/main" id="{D7D1EEE0-D3EF-412E-B954-1913E4D5574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1" name="TextBox 140">
          <a:extLst>
            <a:ext uri="{FF2B5EF4-FFF2-40B4-BE49-F238E27FC236}">
              <a16:creationId xmlns:a16="http://schemas.microsoft.com/office/drawing/2014/main" id="{B243B7F7-F472-42D0-B09E-B2B4D33AC40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3" name="TextBox 142">
          <a:extLst>
            <a:ext uri="{FF2B5EF4-FFF2-40B4-BE49-F238E27FC236}">
              <a16:creationId xmlns:a16="http://schemas.microsoft.com/office/drawing/2014/main" id="{F40129C1-C377-4136-A25F-F790F948D63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4" name="TextBox 143">
          <a:extLst>
            <a:ext uri="{FF2B5EF4-FFF2-40B4-BE49-F238E27FC236}">
              <a16:creationId xmlns:a16="http://schemas.microsoft.com/office/drawing/2014/main" id="{4111C917-1F29-4AA3-B6D8-9E1A10BAB30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5" name="TextBox 144">
          <a:extLst>
            <a:ext uri="{FF2B5EF4-FFF2-40B4-BE49-F238E27FC236}">
              <a16:creationId xmlns:a16="http://schemas.microsoft.com/office/drawing/2014/main" id="{01C8081C-B3D7-4F2E-B643-BAEE7EE965F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6" name="TextBox 145">
          <a:extLst>
            <a:ext uri="{FF2B5EF4-FFF2-40B4-BE49-F238E27FC236}">
              <a16:creationId xmlns:a16="http://schemas.microsoft.com/office/drawing/2014/main" id="{7CBF198A-97BF-4FC8-8461-C57CE4E063A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7" name="TextBox 146">
          <a:extLst>
            <a:ext uri="{FF2B5EF4-FFF2-40B4-BE49-F238E27FC236}">
              <a16:creationId xmlns:a16="http://schemas.microsoft.com/office/drawing/2014/main" id="{CDE460C1-F474-46D0-8129-0BBFFED809D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8" name="TextBox 147">
          <a:extLst>
            <a:ext uri="{FF2B5EF4-FFF2-40B4-BE49-F238E27FC236}">
              <a16:creationId xmlns:a16="http://schemas.microsoft.com/office/drawing/2014/main" id="{CD7D1E09-C535-43FC-860C-E0D55BBB4B5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9" name="TextBox 148">
          <a:extLst>
            <a:ext uri="{FF2B5EF4-FFF2-40B4-BE49-F238E27FC236}">
              <a16:creationId xmlns:a16="http://schemas.microsoft.com/office/drawing/2014/main" id="{A71418CB-74BD-47B6-A33F-D75708E7B11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0" name="TextBox 149">
          <a:extLst>
            <a:ext uri="{FF2B5EF4-FFF2-40B4-BE49-F238E27FC236}">
              <a16:creationId xmlns:a16="http://schemas.microsoft.com/office/drawing/2014/main" id="{73399D2C-D0CA-4590-8294-1B5D2EC5E80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1" name="TextBox 150">
          <a:extLst>
            <a:ext uri="{FF2B5EF4-FFF2-40B4-BE49-F238E27FC236}">
              <a16:creationId xmlns:a16="http://schemas.microsoft.com/office/drawing/2014/main" id="{11B228EA-865D-4B4F-A271-EC94DAB1107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3" name="TextBox 152">
          <a:extLst>
            <a:ext uri="{FF2B5EF4-FFF2-40B4-BE49-F238E27FC236}">
              <a16:creationId xmlns:a16="http://schemas.microsoft.com/office/drawing/2014/main" id="{37A211DB-ADE1-4FEA-B0A2-24640636838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5" name="TextBox 154">
          <a:extLst>
            <a:ext uri="{FF2B5EF4-FFF2-40B4-BE49-F238E27FC236}">
              <a16:creationId xmlns:a16="http://schemas.microsoft.com/office/drawing/2014/main" id="{446A66E0-C3BE-4AA1-82DA-556EFA0CEC6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6" name="TextBox 155">
          <a:extLst>
            <a:ext uri="{FF2B5EF4-FFF2-40B4-BE49-F238E27FC236}">
              <a16:creationId xmlns:a16="http://schemas.microsoft.com/office/drawing/2014/main" id="{4B2AAEFB-F168-45D6-840A-13300CFC61B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7" name="TextBox 156">
          <a:extLst>
            <a:ext uri="{FF2B5EF4-FFF2-40B4-BE49-F238E27FC236}">
              <a16:creationId xmlns:a16="http://schemas.microsoft.com/office/drawing/2014/main" id="{D0578AD3-030D-43CB-A446-89DC7BE590D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8" name="TextBox 157">
          <a:extLst>
            <a:ext uri="{FF2B5EF4-FFF2-40B4-BE49-F238E27FC236}">
              <a16:creationId xmlns:a16="http://schemas.microsoft.com/office/drawing/2014/main" id="{A59680DE-AFDB-40A5-9DF7-0267AABBF1C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9" name="TextBox 158">
          <a:extLst>
            <a:ext uri="{FF2B5EF4-FFF2-40B4-BE49-F238E27FC236}">
              <a16:creationId xmlns:a16="http://schemas.microsoft.com/office/drawing/2014/main" id="{706B224A-8119-4CA0-95F1-0E9E3394496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60" name="TextBox 159">
          <a:extLst>
            <a:ext uri="{FF2B5EF4-FFF2-40B4-BE49-F238E27FC236}">
              <a16:creationId xmlns:a16="http://schemas.microsoft.com/office/drawing/2014/main" id="{716053DA-C403-4850-83A5-DE2270D070A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61" name="TextBox 160">
          <a:extLst>
            <a:ext uri="{FF2B5EF4-FFF2-40B4-BE49-F238E27FC236}">
              <a16:creationId xmlns:a16="http://schemas.microsoft.com/office/drawing/2014/main" id="{DC4CC72C-F943-4F13-8EC8-5571C266B89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62" name="TextBox 161">
          <a:extLst>
            <a:ext uri="{FF2B5EF4-FFF2-40B4-BE49-F238E27FC236}">
              <a16:creationId xmlns:a16="http://schemas.microsoft.com/office/drawing/2014/main" id="{166120FB-03C3-4A71-A15F-6C2FD7383AF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63" name="TextBox 162">
          <a:extLst>
            <a:ext uri="{FF2B5EF4-FFF2-40B4-BE49-F238E27FC236}">
              <a16:creationId xmlns:a16="http://schemas.microsoft.com/office/drawing/2014/main" id="{D2F228EB-AE13-4B1A-9C06-2D1778D253D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36858</xdr:colOff>
      <xdr:row>1</xdr:row>
      <xdr:rowOff>36029</xdr:rowOff>
    </xdr:from>
    <xdr:to>
      <xdr:col>0</xdr:col>
      <xdr:colOff>457483</xdr:colOff>
      <xdr:row>3</xdr:row>
      <xdr:rowOff>139016</xdr:rowOff>
    </xdr:to>
    <xdr:pic>
      <xdr:nvPicPr>
        <xdr:cNvPr id="3" name="Picture 2">
          <a:extLst>
            <a:ext uri="{FF2B5EF4-FFF2-40B4-BE49-F238E27FC236}">
              <a16:creationId xmlns:a16="http://schemas.microsoft.com/office/drawing/2014/main" id="{B1CCAA29-35B6-476D-8CEC-F8E4B9B8A4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858" y="201681"/>
          <a:ext cx="420625" cy="417726"/>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4CB68EE6-D790-48CC-B42B-3342CD3E89BE}"/>
            </a:ext>
          </a:extLst>
        </xdr:cNvPr>
        <xdr:cNvSpPr txBox="1"/>
      </xdr:nvSpPr>
      <xdr:spPr>
        <a:xfrm>
          <a:off x="793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editAs="oneCell">
    <xdr:from>
      <xdr:col>4</xdr:col>
      <xdr:colOff>179613</xdr:colOff>
      <xdr:row>0</xdr:row>
      <xdr:rowOff>0</xdr:rowOff>
    </xdr:from>
    <xdr:to>
      <xdr:col>7</xdr:col>
      <xdr:colOff>59792</xdr:colOff>
      <xdr:row>3</xdr:row>
      <xdr:rowOff>63750</xdr:rowOff>
    </xdr:to>
    <xdr:pic>
      <xdr:nvPicPr>
        <xdr:cNvPr id="2" name="Picture 3">
          <a:hlinkClick xmlns:r="http://schemas.openxmlformats.org/officeDocument/2006/relationships" r:id="rId2"/>
          <a:extLst>
            <a:ext uri="{FF2B5EF4-FFF2-40B4-BE49-F238E27FC236}">
              <a16:creationId xmlns:a16="http://schemas.microsoft.com/office/drawing/2014/main" id="{1878672B-14DD-4C10-9545-BA99B831B108}"/>
            </a:ext>
          </a:extLst>
        </xdr:cNvPr>
        <xdr:cNvPicPr>
          <a:picLocks noChangeAspect="1"/>
        </xdr:cNvPicPr>
      </xdr:nvPicPr>
      <xdr:blipFill>
        <a:blip xmlns:r="http://schemas.openxmlformats.org/officeDocument/2006/relationships" r:embed="rId3"/>
        <a:stretch>
          <a:fillRect/>
        </a:stretch>
      </xdr:blipFill>
      <xdr:spPr>
        <a:xfrm>
          <a:off x="6428013" y="0"/>
          <a:ext cx="2023304" cy="54000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7D0100CF-916A-480C-8086-8EB52874DDA5}"/>
            </a:ext>
          </a:extLst>
        </xdr:cNvPr>
        <xdr:cNvSpPr txBox="1"/>
      </xdr:nvSpPr>
      <xdr:spPr>
        <a:xfrm>
          <a:off x="793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ABFA08C3-09FA-4E66-B2C8-3D29599BA272}"/>
            </a:ext>
          </a:extLst>
        </xdr:cNvPr>
        <xdr:cNvSpPr txBox="1"/>
      </xdr:nvSpPr>
      <xdr:spPr>
        <a:xfrm>
          <a:off x="793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583BD884-8CEB-4D9B-9478-0F729AB09021}"/>
            </a:ext>
          </a:extLst>
        </xdr:cNvPr>
        <xdr:cNvSpPr txBox="1"/>
      </xdr:nvSpPr>
      <xdr:spPr>
        <a:xfrm>
          <a:off x="793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108858</xdr:colOff>
      <xdr:row>0</xdr:row>
      <xdr:rowOff>0</xdr:rowOff>
    </xdr:from>
    <xdr:to>
      <xdr:col>7</xdr:col>
      <xdr:colOff>113670</xdr:colOff>
      <xdr:row>2</xdr:row>
      <xdr:rowOff>92722</xdr:rowOff>
    </xdr:to>
    <xdr:pic>
      <xdr:nvPicPr>
        <xdr:cNvPr id="2" name="Picture 1">
          <a:hlinkClick xmlns:r="http://schemas.openxmlformats.org/officeDocument/2006/relationships" r:id="rId1"/>
          <a:extLst>
            <a:ext uri="{FF2B5EF4-FFF2-40B4-BE49-F238E27FC236}">
              <a16:creationId xmlns:a16="http://schemas.microsoft.com/office/drawing/2014/main" id="{A39F1574-E50A-41A5-9192-F0E9177E2B65}"/>
            </a:ext>
          </a:extLst>
        </xdr:cNvPr>
        <xdr:cNvPicPr>
          <a:picLocks noChangeAspect="1"/>
        </xdr:cNvPicPr>
      </xdr:nvPicPr>
      <xdr:blipFill>
        <a:blip xmlns:r="http://schemas.openxmlformats.org/officeDocument/2006/relationships" r:embed="rId2"/>
        <a:stretch>
          <a:fillRect/>
        </a:stretch>
      </xdr:blipFill>
      <xdr:spPr>
        <a:xfrm>
          <a:off x="6585858" y="0"/>
          <a:ext cx="2138412" cy="540000"/>
        </a:xfrm>
        <a:prstGeom prst="rect">
          <a:avLst/>
        </a:prstGeom>
      </xdr:spPr>
    </xdr:pic>
    <xdr:clientData/>
  </xdr:twoCellAnchor>
  <xdr:twoCellAnchor editAs="oneCell">
    <xdr:from>
      <xdr:col>0</xdr:col>
      <xdr:colOff>47625</xdr:colOff>
      <xdr:row>1</xdr:row>
      <xdr:rowOff>66675</xdr:rowOff>
    </xdr:from>
    <xdr:to>
      <xdr:col>0</xdr:col>
      <xdr:colOff>474600</xdr:colOff>
      <xdr:row>3</xdr:row>
      <xdr:rowOff>136066</xdr:rowOff>
    </xdr:to>
    <xdr:pic>
      <xdr:nvPicPr>
        <xdr:cNvPr id="3" name="Picture 2">
          <a:extLst>
            <a:ext uri="{FF2B5EF4-FFF2-40B4-BE49-F238E27FC236}">
              <a16:creationId xmlns:a16="http://schemas.microsoft.com/office/drawing/2014/main" id="{02561709-2B8D-4218-953B-B19DB2AC2AE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 y="257175"/>
          <a:ext cx="426975" cy="450391"/>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B5A80BD8-A0F3-8D97-E31C-03117B2AF30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editAs="oneCell">
    <xdr:from>
      <xdr:col>4</xdr:col>
      <xdr:colOff>137433</xdr:colOff>
      <xdr:row>0</xdr:row>
      <xdr:rowOff>28575</xdr:rowOff>
    </xdr:from>
    <xdr:to>
      <xdr:col>7</xdr:col>
      <xdr:colOff>148595</xdr:colOff>
      <xdr:row>2</xdr:row>
      <xdr:rowOff>92722</xdr:rowOff>
    </xdr:to>
    <xdr:pic>
      <xdr:nvPicPr>
        <xdr:cNvPr id="10" name="Picture 4">
          <a:hlinkClick xmlns:r="http://schemas.openxmlformats.org/officeDocument/2006/relationships" r:id="rId4"/>
          <a:extLst>
            <a:ext uri="{FF2B5EF4-FFF2-40B4-BE49-F238E27FC236}">
              <a16:creationId xmlns:a16="http://schemas.microsoft.com/office/drawing/2014/main" id="{07F530E5-39AC-454E-9F78-36E45016E0F8}"/>
            </a:ext>
          </a:extLst>
        </xdr:cNvPr>
        <xdr:cNvPicPr>
          <a:picLocks noChangeAspect="1"/>
        </xdr:cNvPicPr>
      </xdr:nvPicPr>
      <xdr:blipFill>
        <a:blip xmlns:r="http://schemas.openxmlformats.org/officeDocument/2006/relationships" r:embed="rId2"/>
        <a:stretch>
          <a:fillRect/>
        </a:stretch>
      </xdr:blipFill>
      <xdr:spPr>
        <a:xfrm>
          <a:off x="6614433" y="28575"/>
          <a:ext cx="2138412" cy="54000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F7667B31-648E-4B62-B59F-24B665CEABF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09FF12A4-971F-F69A-8E5B-372842AE4E6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169CE7ED-0DDC-69DA-1E7E-24E2771E0E8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FC338E8C-3C0E-64CE-10D5-ED4BD239EB1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0F8300B3-FAF8-4C9A-8C11-029F58B0BC6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F9777F93-AA7D-43CA-AFB0-CAEC5EE73E1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 name="TextBox 12">
          <a:extLst>
            <a:ext uri="{FF2B5EF4-FFF2-40B4-BE49-F238E27FC236}">
              <a16:creationId xmlns:a16="http://schemas.microsoft.com/office/drawing/2014/main" id="{1A8AA00A-0773-456B-8D90-766C1CA0370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 name="TextBox 13">
          <a:extLst>
            <a:ext uri="{FF2B5EF4-FFF2-40B4-BE49-F238E27FC236}">
              <a16:creationId xmlns:a16="http://schemas.microsoft.com/office/drawing/2014/main" id="{940AEA83-0EB3-409E-8422-54915E5B2B7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 name="TextBox 14">
          <a:extLst>
            <a:ext uri="{FF2B5EF4-FFF2-40B4-BE49-F238E27FC236}">
              <a16:creationId xmlns:a16="http://schemas.microsoft.com/office/drawing/2014/main" id="{D88EA055-D7DF-47F6-ABD8-4D2FBD7ADFA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editAs="oneCell">
    <xdr:from>
      <xdr:col>4</xdr:col>
      <xdr:colOff>108858</xdr:colOff>
      <xdr:row>0</xdr:row>
      <xdr:rowOff>0</xdr:rowOff>
    </xdr:from>
    <xdr:to>
      <xdr:col>7</xdr:col>
      <xdr:colOff>113670</xdr:colOff>
      <xdr:row>2</xdr:row>
      <xdr:rowOff>168525</xdr:rowOff>
    </xdr:to>
    <xdr:pic>
      <xdr:nvPicPr>
        <xdr:cNvPr id="32" name="Picture 31">
          <a:hlinkClick xmlns:r="http://schemas.openxmlformats.org/officeDocument/2006/relationships" r:id="rId1"/>
          <a:extLst>
            <a:ext uri="{FF2B5EF4-FFF2-40B4-BE49-F238E27FC236}">
              <a16:creationId xmlns:a16="http://schemas.microsoft.com/office/drawing/2014/main" id="{CEA88D00-E18E-4119-85F4-40892484CE27}"/>
            </a:ext>
          </a:extLst>
        </xdr:cNvPr>
        <xdr:cNvPicPr>
          <a:picLocks noChangeAspect="1"/>
        </xdr:cNvPicPr>
      </xdr:nvPicPr>
      <xdr:blipFill>
        <a:blip xmlns:r="http://schemas.openxmlformats.org/officeDocument/2006/relationships" r:embed="rId2"/>
        <a:stretch>
          <a:fillRect/>
        </a:stretch>
      </xdr:blipFill>
      <xdr:spPr>
        <a:xfrm>
          <a:off x="6585858" y="0"/>
          <a:ext cx="2138412" cy="54000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4" name="TextBox 33">
          <a:extLst>
            <a:ext uri="{FF2B5EF4-FFF2-40B4-BE49-F238E27FC236}">
              <a16:creationId xmlns:a16="http://schemas.microsoft.com/office/drawing/2014/main" id="{4A6CE491-D114-49C6-9AAB-4BFD82E6485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editAs="oneCell">
    <xdr:from>
      <xdr:col>4</xdr:col>
      <xdr:colOff>137433</xdr:colOff>
      <xdr:row>0</xdr:row>
      <xdr:rowOff>28575</xdr:rowOff>
    </xdr:from>
    <xdr:to>
      <xdr:col>7</xdr:col>
      <xdr:colOff>148595</xdr:colOff>
      <xdr:row>2</xdr:row>
      <xdr:rowOff>187575</xdr:rowOff>
    </xdr:to>
    <xdr:pic>
      <xdr:nvPicPr>
        <xdr:cNvPr id="35" name="Picture 4">
          <a:hlinkClick xmlns:r="http://schemas.openxmlformats.org/officeDocument/2006/relationships" r:id="rId4"/>
          <a:extLst>
            <a:ext uri="{FF2B5EF4-FFF2-40B4-BE49-F238E27FC236}">
              <a16:creationId xmlns:a16="http://schemas.microsoft.com/office/drawing/2014/main" id="{E3645E07-9B0C-497A-9400-00EE5F1AF3CB}"/>
            </a:ext>
          </a:extLst>
        </xdr:cNvPr>
        <xdr:cNvPicPr>
          <a:picLocks noChangeAspect="1"/>
        </xdr:cNvPicPr>
      </xdr:nvPicPr>
      <xdr:blipFill>
        <a:blip xmlns:r="http://schemas.openxmlformats.org/officeDocument/2006/relationships" r:embed="rId2"/>
        <a:stretch>
          <a:fillRect/>
        </a:stretch>
      </xdr:blipFill>
      <xdr:spPr>
        <a:xfrm>
          <a:off x="6614433" y="28575"/>
          <a:ext cx="2138412" cy="54000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7" name="TextBox 36">
          <a:extLst>
            <a:ext uri="{FF2B5EF4-FFF2-40B4-BE49-F238E27FC236}">
              <a16:creationId xmlns:a16="http://schemas.microsoft.com/office/drawing/2014/main" id="{6D3ABE87-A7DE-4F75-B299-283E6007E2F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8" name="TextBox 37">
          <a:extLst>
            <a:ext uri="{FF2B5EF4-FFF2-40B4-BE49-F238E27FC236}">
              <a16:creationId xmlns:a16="http://schemas.microsoft.com/office/drawing/2014/main" id="{A582A5FD-C7EC-4D05-8EE5-00EF580AA15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9" name="TextBox 38">
          <a:extLst>
            <a:ext uri="{FF2B5EF4-FFF2-40B4-BE49-F238E27FC236}">
              <a16:creationId xmlns:a16="http://schemas.microsoft.com/office/drawing/2014/main" id="{DF0E7030-97CB-4B56-A21F-C615D9F98AD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0" name="TextBox 39">
          <a:extLst>
            <a:ext uri="{FF2B5EF4-FFF2-40B4-BE49-F238E27FC236}">
              <a16:creationId xmlns:a16="http://schemas.microsoft.com/office/drawing/2014/main" id="{16AC5709-AA08-48CC-8DC3-5B16267E999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1" name="TextBox 40">
          <a:extLst>
            <a:ext uri="{FF2B5EF4-FFF2-40B4-BE49-F238E27FC236}">
              <a16:creationId xmlns:a16="http://schemas.microsoft.com/office/drawing/2014/main" id="{BB753BC0-E75B-4BA9-9CE8-A27BE284324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2" name="TextBox 41">
          <a:extLst>
            <a:ext uri="{FF2B5EF4-FFF2-40B4-BE49-F238E27FC236}">
              <a16:creationId xmlns:a16="http://schemas.microsoft.com/office/drawing/2014/main" id="{3FE9F6B3-7052-4C89-9986-0FCAE202EA5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3" name="TextBox 42">
          <a:extLst>
            <a:ext uri="{FF2B5EF4-FFF2-40B4-BE49-F238E27FC236}">
              <a16:creationId xmlns:a16="http://schemas.microsoft.com/office/drawing/2014/main" id="{93C8E2ED-B66C-48F5-BE37-B7675C2D541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4" name="TextBox 43">
          <a:extLst>
            <a:ext uri="{FF2B5EF4-FFF2-40B4-BE49-F238E27FC236}">
              <a16:creationId xmlns:a16="http://schemas.microsoft.com/office/drawing/2014/main" id="{44C16B3D-2ED8-40C0-B93A-CD91D6E3F95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5" name="TextBox 44">
          <a:extLst>
            <a:ext uri="{FF2B5EF4-FFF2-40B4-BE49-F238E27FC236}">
              <a16:creationId xmlns:a16="http://schemas.microsoft.com/office/drawing/2014/main" id="{84A32018-A755-4A43-8BFC-76C4A6C23BB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8" name="TextBox 47">
          <a:extLst>
            <a:ext uri="{FF2B5EF4-FFF2-40B4-BE49-F238E27FC236}">
              <a16:creationId xmlns:a16="http://schemas.microsoft.com/office/drawing/2014/main" id="{807E44BF-0757-4CFD-ACA5-955C8BB980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1" name="TextBox 50">
          <a:extLst>
            <a:ext uri="{FF2B5EF4-FFF2-40B4-BE49-F238E27FC236}">
              <a16:creationId xmlns:a16="http://schemas.microsoft.com/office/drawing/2014/main" id="{D89C782B-451B-48B1-B2ED-0BB9F929FD0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2" name="TextBox 51">
          <a:extLst>
            <a:ext uri="{FF2B5EF4-FFF2-40B4-BE49-F238E27FC236}">
              <a16:creationId xmlns:a16="http://schemas.microsoft.com/office/drawing/2014/main" id="{4BFAA17C-8372-4D8A-8FED-4750F54E923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3" name="TextBox 52">
          <a:extLst>
            <a:ext uri="{FF2B5EF4-FFF2-40B4-BE49-F238E27FC236}">
              <a16:creationId xmlns:a16="http://schemas.microsoft.com/office/drawing/2014/main" id="{0292EC15-BA05-40AB-A236-9249DA88867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4" name="TextBox 53">
          <a:extLst>
            <a:ext uri="{FF2B5EF4-FFF2-40B4-BE49-F238E27FC236}">
              <a16:creationId xmlns:a16="http://schemas.microsoft.com/office/drawing/2014/main" id="{1C872E2C-F49A-402D-A55E-D7A23BFB71B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5" name="TextBox 54">
          <a:extLst>
            <a:ext uri="{FF2B5EF4-FFF2-40B4-BE49-F238E27FC236}">
              <a16:creationId xmlns:a16="http://schemas.microsoft.com/office/drawing/2014/main" id="{C8402190-0BA3-4702-AD54-5AAE6F47693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6" name="TextBox 55">
          <a:extLst>
            <a:ext uri="{FF2B5EF4-FFF2-40B4-BE49-F238E27FC236}">
              <a16:creationId xmlns:a16="http://schemas.microsoft.com/office/drawing/2014/main" id="{B4767177-161E-47C0-86D9-ED9D8B3BBA9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7" name="TextBox 56">
          <a:extLst>
            <a:ext uri="{FF2B5EF4-FFF2-40B4-BE49-F238E27FC236}">
              <a16:creationId xmlns:a16="http://schemas.microsoft.com/office/drawing/2014/main" id="{51007F6B-5183-49EB-AB63-E7DE033ABF2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8" name="TextBox 57">
          <a:extLst>
            <a:ext uri="{FF2B5EF4-FFF2-40B4-BE49-F238E27FC236}">
              <a16:creationId xmlns:a16="http://schemas.microsoft.com/office/drawing/2014/main" id="{677EF163-8616-4605-BF90-7DF7D50467B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9" name="TextBox 58">
          <a:extLst>
            <a:ext uri="{FF2B5EF4-FFF2-40B4-BE49-F238E27FC236}">
              <a16:creationId xmlns:a16="http://schemas.microsoft.com/office/drawing/2014/main" id="{6A3CE511-72EE-43B3-9B15-CDB905DB3B7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7" name="TextBox 16">
          <a:extLst>
            <a:ext uri="{FF2B5EF4-FFF2-40B4-BE49-F238E27FC236}">
              <a16:creationId xmlns:a16="http://schemas.microsoft.com/office/drawing/2014/main" id="{38E35BC8-FD42-48EE-8F92-08DE4B17575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9" name="TextBox 18">
          <a:extLst>
            <a:ext uri="{FF2B5EF4-FFF2-40B4-BE49-F238E27FC236}">
              <a16:creationId xmlns:a16="http://schemas.microsoft.com/office/drawing/2014/main" id="{782AD712-C505-4264-A69C-1101D0DE126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0" name="TextBox 19">
          <a:extLst>
            <a:ext uri="{FF2B5EF4-FFF2-40B4-BE49-F238E27FC236}">
              <a16:creationId xmlns:a16="http://schemas.microsoft.com/office/drawing/2014/main" id="{CEB9D874-7B41-4073-82F7-610AF0E373C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1" name="TextBox 20">
          <a:extLst>
            <a:ext uri="{FF2B5EF4-FFF2-40B4-BE49-F238E27FC236}">
              <a16:creationId xmlns:a16="http://schemas.microsoft.com/office/drawing/2014/main" id="{150B759F-060E-45E9-A457-2960ADBEC93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2" name="TextBox 21">
          <a:extLst>
            <a:ext uri="{FF2B5EF4-FFF2-40B4-BE49-F238E27FC236}">
              <a16:creationId xmlns:a16="http://schemas.microsoft.com/office/drawing/2014/main" id="{B0A3624B-887F-45E4-9098-ECF08887B9D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3" name="TextBox 22">
          <a:extLst>
            <a:ext uri="{FF2B5EF4-FFF2-40B4-BE49-F238E27FC236}">
              <a16:creationId xmlns:a16="http://schemas.microsoft.com/office/drawing/2014/main" id="{DF1A0AA2-B865-4E5B-A735-5A26AEB3255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4" name="TextBox 23">
          <a:extLst>
            <a:ext uri="{FF2B5EF4-FFF2-40B4-BE49-F238E27FC236}">
              <a16:creationId xmlns:a16="http://schemas.microsoft.com/office/drawing/2014/main" id="{4477181F-774D-45B8-85B9-00543567BBF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5" name="TextBox 24">
          <a:extLst>
            <a:ext uri="{FF2B5EF4-FFF2-40B4-BE49-F238E27FC236}">
              <a16:creationId xmlns:a16="http://schemas.microsoft.com/office/drawing/2014/main" id="{4FAD41C7-E303-40F6-989F-B82C77A2BA1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6" name="TextBox 25">
          <a:extLst>
            <a:ext uri="{FF2B5EF4-FFF2-40B4-BE49-F238E27FC236}">
              <a16:creationId xmlns:a16="http://schemas.microsoft.com/office/drawing/2014/main" id="{68B1AE35-15C8-4CD9-930E-902FBB780F3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7" name="TextBox 26">
          <a:extLst>
            <a:ext uri="{FF2B5EF4-FFF2-40B4-BE49-F238E27FC236}">
              <a16:creationId xmlns:a16="http://schemas.microsoft.com/office/drawing/2014/main" id="{172EB8F7-1817-4172-82E6-E267035048C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9" name="TextBox 28">
          <a:extLst>
            <a:ext uri="{FF2B5EF4-FFF2-40B4-BE49-F238E27FC236}">
              <a16:creationId xmlns:a16="http://schemas.microsoft.com/office/drawing/2014/main" id="{26B7486A-39BE-460B-9A13-3A1608DACC4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1" name="TextBox 30">
          <a:extLst>
            <a:ext uri="{FF2B5EF4-FFF2-40B4-BE49-F238E27FC236}">
              <a16:creationId xmlns:a16="http://schemas.microsoft.com/office/drawing/2014/main" id="{FB421263-9E73-4FF1-8D0C-F077305CB5A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0" name="TextBox 59">
          <a:extLst>
            <a:ext uri="{FF2B5EF4-FFF2-40B4-BE49-F238E27FC236}">
              <a16:creationId xmlns:a16="http://schemas.microsoft.com/office/drawing/2014/main" id="{F05A4CEA-9275-4E9C-9090-28051C5D02D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1" name="TextBox 60">
          <a:extLst>
            <a:ext uri="{FF2B5EF4-FFF2-40B4-BE49-F238E27FC236}">
              <a16:creationId xmlns:a16="http://schemas.microsoft.com/office/drawing/2014/main" id="{F9A4A6CB-258D-4E00-9C35-35DCCF42E39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2" name="TextBox 61">
          <a:extLst>
            <a:ext uri="{FF2B5EF4-FFF2-40B4-BE49-F238E27FC236}">
              <a16:creationId xmlns:a16="http://schemas.microsoft.com/office/drawing/2014/main" id="{5ED0717D-2F52-492E-B797-01C2438EC9A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3" name="TextBox 62">
          <a:extLst>
            <a:ext uri="{FF2B5EF4-FFF2-40B4-BE49-F238E27FC236}">
              <a16:creationId xmlns:a16="http://schemas.microsoft.com/office/drawing/2014/main" id="{36F39B13-E726-4C87-9F9C-6130D909D41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4" name="TextBox 63">
          <a:extLst>
            <a:ext uri="{FF2B5EF4-FFF2-40B4-BE49-F238E27FC236}">
              <a16:creationId xmlns:a16="http://schemas.microsoft.com/office/drawing/2014/main" id="{48B65B8E-DEC4-4CF3-9638-0C713B0ACC7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5" name="TextBox 64">
          <a:extLst>
            <a:ext uri="{FF2B5EF4-FFF2-40B4-BE49-F238E27FC236}">
              <a16:creationId xmlns:a16="http://schemas.microsoft.com/office/drawing/2014/main" id="{67B19240-953B-42C1-94B9-AA9E1B32E8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6" name="TextBox 65">
          <a:extLst>
            <a:ext uri="{FF2B5EF4-FFF2-40B4-BE49-F238E27FC236}">
              <a16:creationId xmlns:a16="http://schemas.microsoft.com/office/drawing/2014/main" id="{160B9DCC-02C5-4EC4-A8B0-F717A7E9107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7" name="TextBox 66">
          <a:extLst>
            <a:ext uri="{FF2B5EF4-FFF2-40B4-BE49-F238E27FC236}">
              <a16:creationId xmlns:a16="http://schemas.microsoft.com/office/drawing/2014/main" id="{2B7EB3A7-7BEC-49D0-90AD-B2FB950A633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9" name="TextBox 68">
          <a:extLst>
            <a:ext uri="{FF2B5EF4-FFF2-40B4-BE49-F238E27FC236}">
              <a16:creationId xmlns:a16="http://schemas.microsoft.com/office/drawing/2014/main" id="{60B2B84C-63A4-4B65-AE76-E592A357EC1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1" name="TextBox 70">
          <a:extLst>
            <a:ext uri="{FF2B5EF4-FFF2-40B4-BE49-F238E27FC236}">
              <a16:creationId xmlns:a16="http://schemas.microsoft.com/office/drawing/2014/main" id="{1D9C5C9A-7452-42FD-930B-F493BA0DD94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2" name="TextBox 71">
          <a:extLst>
            <a:ext uri="{FF2B5EF4-FFF2-40B4-BE49-F238E27FC236}">
              <a16:creationId xmlns:a16="http://schemas.microsoft.com/office/drawing/2014/main" id="{3CA1D219-A1D6-41A4-8EC3-6A0FAA05146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3" name="TextBox 72">
          <a:extLst>
            <a:ext uri="{FF2B5EF4-FFF2-40B4-BE49-F238E27FC236}">
              <a16:creationId xmlns:a16="http://schemas.microsoft.com/office/drawing/2014/main" id="{E6BBADD2-527B-45B4-992C-E1F6B1ECD7E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4" name="TextBox 73">
          <a:extLst>
            <a:ext uri="{FF2B5EF4-FFF2-40B4-BE49-F238E27FC236}">
              <a16:creationId xmlns:a16="http://schemas.microsoft.com/office/drawing/2014/main" id="{4AD9E39A-5509-4481-9895-1CF351A34A5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5" name="TextBox 74">
          <a:extLst>
            <a:ext uri="{FF2B5EF4-FFF2-40B4-BE49-F238E27FC236}">
              <a16:creationId xmlns:a16="http://schemas.microsoft.com/office/drawing/2014/main" id="{E6940C08-ABC8-4ED2-9AC3-3119431049F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6" name="TextBox 75">
          <a:extLst>
            <a:ext uri="{FF2B5EF4-FFF2-40B4-BE49-F238E27FC236}">
              <a16:creationId xmlns:a16="http://schemas.microsoft.com/office/drawing/2014/main" id="{BFC29481-A0B9-4A6B-9D84-9E7F375D054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7" name="TextBox 76">
          <a:extLst>
            <a:ext uri="{FF2B5EF4-FFF2-40B4-BE49-F238E27FC236}">
              <a16:creationId xmlns:a16="http://schemas.microsoft.com/office/drawing/2014/main" id="{820A15DD-763E-4822-9361-3A5F4FEDAEA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8" name="TextBox 77">
          <a:extLst>
            <a:ext uri="{FF2B5EF4-FFF2-40B4-BE49-F238E27FC236}">
              <a16:creationId xmlns:a16="http://schemas.microsoft.com/office/drawing/2014/main" id="{0A1CB6F4-0B73-4C57-AC4A-163372891CD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9" name="TextBox 78">
          <a:extLst>
            <a:ext uri="{FF2B5EF4-FFF2-40B4-BE49-F238E27FC236}">
              <a16:creationId xmlns:a16="http://schemas.microsoft.com/office/drawing/2014/main" id="{5D7BC1C2-42FF-431D-AF43-C22D5033959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1" name="TextBox 80">
          <a:extLst>
            <a:ext uri="{FF2B5EF4-FFF2-40B4-BE49-F238E27FC236}">
              <a16:creationId xmlns:a16="http://schemas.microsoft.com/office/drawing/2014/main" id="{1D1CE8BE-88BE-4A96-B57F-BB7A07A364D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3" name="TextBox 82">
          <a:extLst>
            <a:ext uri="{FF2B5EF4-FFF2-40B4-BE49-F238E27FC236}">
              <a16:creationId xmlns:a16="http://schemas.microsoft.com/office/drawing/2014/main" id="{A64B1AC0-C2D3-44CD-989B-FB91E9767B8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4" name="TextBox 83">
          <a:extLst>
            <a:ext uri="{FF2B5EF4-FFF2-40B4-BE49-F238E27FC236}">
              <a16:creationId xmlns:a16="http://schemas.microsoft.com/office/drawing/2014/main" id="{F08247F1-DEF6-4D42-A1C0-E7CF17753FA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5" name="TextBox 84">
          <a:extLst>
            <a:ext uri="{FF2B5EF4-FFF2-40B4-BE49-F238E27FC236}">
              <a16:creationId xmlns:a16="http://schemas.microsoft.com/office/drawing/2014/main" id="{34EA4D77-FB11-4171-B0F9-541705C7BEB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6" name="TextBox 85">
          <a:extLst>
            <a:ext uri="{FF2B5EF4-FFF2-40B4-BE49-F238E27FC236}">
              <a16:creationId xmlns:a16="http://schemas.microsoft.com/office/drawing/2014/main" id="{44FCB9C7-C716-4A89-8284-8F6757C731A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7" name="TextBox 86">
          <a:extLst>
            <a:ext uri="{FF2B5EF4-FFF2-40B4-BE49-F238E27FC236}">
              <a16:creationId xmlns:a16="http://schemas.microsoft.com/office/drawing/2014/main" id="{4F3B33A1-2874-4AB4-AF3B-D939CD04EE5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8" name="TextBox 87">
          <a:extLst>
            <a:ext uri="{FF2B5EF4-FFF2-40B4-BE49-F238E27FC236}">
              <a16:creationId xmlns:a16="http://schemas.microsoft.com/office/drawing/2014/main" id="{EF2A52F2-D02B-4EBF-B69F-EFF2A76FE96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9" name="TextBox 88">
          <a:extLst>
            <a:ext uri="{FF2B5EF4-FFF2-40B4-BE49-F238E27FC236}">
              <a16:creationId xmlns:a16="http://schemas.microsoft.com/office/drawing/2014/main" id="{A2111F0D-5230-4E65-BB1C-D34A2504681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0" name="TextBox 89">
          <a:extLst>
            <a:ext uri="{FF2B5EF4-FFF2-40B4-BE49-F238E27FC236}">
              <a16:creationId xmlns:a16="http://schemas.microsoft.com/office/drawing/2014/main" id="{D9E58DB2-0B4E-4EC1-A34F-B81F488FD60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1" name="TextBox 90">
          <a:extLst>
            <a:ext uri="{FF2B5EF4-FFF2-40B4-BE49-F238E27FC236}">
              <a16:creationId xmlns:a16="http://schemas.microsoft.com/office/drawing/2014/main" id="{223C9BAF-FD55-41D3-A900-C70FC863BDA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3" name="TextBox 92">
          <a:extLst>
            <a:ext uri="{FF2B5EF4-FFF2-40B4-BE49-F238E27FC236}">
              <a16:creationId xmlns:a16="http://schemas.microsoft.com/office/drawing/2014/main" id="{1764DF4D-CDBA-4347-B40B-01843C25A00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5" name="TextBox 94">
          <a:extLst>
            <a:ext uri="{FF2B5EF4-FFF2-40B4-BE49-F238E27FC236}">
              <a16:creationId xmlns:a16="http://schemas.microsoft.com/office/drawing/2014/main" id="{BE26B3F4-782B-4844-B99E-4178CEF56B0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6" name="TextBox 95">
          <a:extLst>
            <a:ext uri="{FF2B5EF4-FFF2-40B4-BE49-F238E27FC236}">
              <a16:creationId xmlns:a16="http://schemas.microsoft.com/office/drawing/2014/main" id="{A8545A78-9153-4FDB-BAE8-A78A5089722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7" name="TextBox 96">
          <a:extLst>
            <a:ext uri="{FF2B5EF4-FFF2-40B4-BE49-F238E27FC236}">
              <a16:creationId xmlns:a16="http://schemas.microsoft.com/office/drawing/2014/main" id="{4A09B9E6-042F-448A-93A1-0AE73F2D69E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8" name="TextBox 97">
          <a:extLst>
            <a:ext uri="{FF2B5EF4-FFF2-40B4-BE49-F238E27FC236}">
              <a16:creationId xmlns:a16="http://schemas.microsoft.com/office/drawing/2014/main" id="{BEFB8FD1-8DBD-4375-85BE-C1FF6E73350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9" name="TextBox 98">
          <a:extLst>
            <a:ext uri="{FF2B5EF4-FFF2-40B4-BE49-F238E27FC236}">
              <a16:creationId xmlns:a16="http://schemas.microsoft.com/office/drawing/2014/main" id="{D6EB6C21-8584-4B59-AA6A-8EBB8D60DB9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0" name="TextBox 99">
          <a:extLst>
            <a:ext uri="{FF2B5EF4-FFF2-40B4-BE49-F238E27FC236}">
              <a16:creationId xmlns:a16="http://schemas.microsoft.com/office/drawing/2014/main" id="{3E2A2F66-AD30-4106-9A01-31D8113A37B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1" name="TextBox 100">
          <a:extLst>
            <a:ext uri="{FF2B5EF4-FFF2-40B4-BE49-F238E27FC236}">
              <a16:creationId xmlns:a16="http://schemas.microsoft.com/office/drawing/2014/main" id="{46AC5943-4734-4D27-881B-11B9C4DAE0B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2" name="TextBox 101">
          <a:extLst>
            <a:ext uri="{FF2B5EF4-FFF2-40B4-BE49-F238E27FC236}">
              <a16:creationId xmlns:a16="http://schemas.microsoft.com/office/drawing/2014/main" id="{84D12965-A5D5-48E0-9E0D-1228A7B738A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3" name="TextBox 102">
          <a:extLst>
            <a:ext uri="{FF2B5EF4-FFF2-40B4-BE49-F238E27FC236}">
              <a16:creationId xmlns:a16="http://schemas.microsoft.com/office/drawing/2014/main" id="{FEB873DD-7AC5-4D7B-82D5-4848BFC5F56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FB8EBEA-2BFB-4845-975E-C33B5BA8B21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6" name="TextBox 15">
          <a:extLst>
            <a:ext uri="{FF2B5EF4-FFF2-40B4-BE49-F238E27FC236}">
              <a16:creationId xmlns:a16="http://schemas.microsoft.com/office/drawing/2014/main" id="{57170F8E-F049-492B-BCDD-78CC8F58AB7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8" name="TextBox 17">
          <a:extLst>
            <a:ext uri="{FF2B5EF4-FFF2-40B4-BE49-F238E27FC236}">
              <a16:creationId xmlns:a16="http://schemas.microsoft.com/office/drawing/2014/main" id="{4A990340-6C9C-4799-BEE7-6F5F62C19C5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8" name="TextBox 27">
          <a:extLst>
            <a:ext uri="{FF2B5EF4-FFF2-40B4-BE49-F238E27FC236}">
              <a16:creationId xmlns:a16="http://schemas.microsoft.com/office/drawing/2014/main" id="{CCDE545D-C47C-474A-B32D-4C93DFDC3D3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0</xdr:col>
      <xdr:colOff>57150</xdr:colOff>
      <xdr:row>1</xdr:row>
      <xdr:rowOff>104775</xdr:rowOff>
    </xdr:from>
    <xdr:ext cx="420625" cy="420625"/>
    <xdr:pic>
      <xdr:nvPicPr>
        <xdr:cNvPr id="2" name="Picture 1">
          <a:extLst>
            <a:ext uri="{FF2B5EF4-FFF2-40B4-BE49-F238E27FC236}">
              <a16:creationId xmlns:a16="http://schemas.microsoft.com/office/drawing/2014/main" id="{5EA49982-5361-4C05-9137-01705E65A1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04800"/>
          <a:ext cx="420625" cy="420625"/>
        </a:xfrm>
        <a:prstGeom prst="rect">
          <a:avLst/>
        </a:prstGeom>
      </xdr:spPr>
    </xdr:pic>
    <xdr:clientData/>
  </xdr:one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7320E034-1070-4495-A8A2-18F97F77D9F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78501D3-2429-424A-8BC2-A6ADDA9E891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9016602B-76A9-4CEB-A102-52549F9839A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759B0C25-442F-413C-B940-2E013827F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AEE3B557-7309-4E04-A250-85019EBFE1C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 name="TextBox 9">
          <a:extLst>
            <a:ext uri="{FF2B5EF4-FFF2-40B4-BE49-F238E27FC236}">
              <a16:creationId xmlns:a16="http://schemas.microsoft.com/office/drawing/2014/main" id="{03E5A138-9E9B-454F-BA41-9947E405D63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357A8A5F-0E07-4AFB-BC4B-E6DB08661B3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BB0EBB16-A6B1-4FE6-9C10-A685E487564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6" name="TextBox 15">
          <a:extLst>
            <a:ext uri="{FF2B5EF4-FFF2-40B4-BE49-F238E27FC236}">
              <a16:creationId xmlns:a16="http://schemas.microsoft.com/office/drawing/2014/main" id="{FC059FB2-08A3-4FA9-A175-4A48DE2505B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7" name="TextBox 16">
          <a:extLst>
            <a:ext uri="{FF2B5EF4-FFF2-40B4-BE49-F238E27FC236}">
              <a16:creationId xmlns:a16="http://schemas.microsoft.com/office/drawing/2014/main" id="{50C1BEDB-0CA3-4B90-9151-4C321B3BC94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8" name="TextBox 17">
          <a:extLst>
            <a:ext uri="{FF2B5EF4-FFF2-40B4-BE49-F238E27FC236}">
              <a16:creationId xmlns:a16="http://schemas.microsoft.com/office/drawing/2014/main" id="{1C047255-60E4-461F-8EFE-031E0223F84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9" name="TextBox 18">
          <a:extLst>
            <a:ext uri="{FF2B5EF4-FFF2-40B4-BE49-F238E27FC236}">
              <a16:creationId xmlns:a16="http://schemas.microsoft.com/office/drawing/2014/main" id="{19F0FAF5-64A3-4E67-816F-0673993CA7F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0" name="TextBox 19">
          <a:extLst>
            <a:ext uri="{FF2B5EF4-FFF2-40B4-BE49-F238E27FC236}">
              <a16:creationId xmlns:a16="http://schemas.microsoft.com/office/drawing/2014/main" id="{B589B74D-64CC-46DE-AB56-8C8012A6D73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1" name="TextBox 20">
          <a:extLst>
            <a:ext uri="{FF2B5EF4-FFF2-40B4-BE49-F238E27FC236}">
              <a16:creationId xmlns:a16="http://schemas.microsoft.com/office/drawing/2014/main" id="{AFD202F3-23D8-4A2E-A67D-2D42AFCE258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2" name="TextBox 21">
          <a:extLst>
            <a:ext uri="{FF2B5EF4-FFF2-40B4-BE49-F238E27FC236}">
              <a16:creationId xmlns:a16="http://schemas.microsoft.com/office/drawing/2014/main" id="{FD1973EC-E580-4D70-9151-23485A22D95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3" name="TextBox 22">
          <a:extLst>
            <a:ext uri="{FF2B5EF4-FFF2-40B4-BE49-F238E27FC236}">
              <a16:creationId xmlns:a16="http://schemas.microsoft.com/office/drawing/2014/main" id="{82C61864-937D-4456-9D32-4AF82788C18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7" name="TextBox 26">
          <a:extLst>
            <a:ext uri="{FF2B5EF4-FFF2-40B4-BE49-F238E27FC236}">
              <a16:creationId xmlns:a16="http://schemas.microsoft.com/office/drawing/2014/main" id="{7DEBEC01-A949-4F2A-AC5D-F6FC093226A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8" name="TextBox 27">
          <a:extLst>
            <a:ext uri="{FF2B5EF4-FFF2-40B4-BE49-F238E27FC236}">
              <a16:creationId xmlns:a16="http://schemas.microsoft.com/office/drawing/2014/main" id="{9CD70522-B62A-4977-A7BE-BCBA963EC29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9" name="TextBox 28">
          <a:extLst>
            <a:ext uri="{FF2B5EF4-FFF2-40B4-BE49-F238E27FC236}">
              <a16:creationId xmlns:a16="http://schemas.microsoft.com/office/drawing/2014/main" id="{46571BAC-F7B2-4986-98A9-E9C8A28F734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0" name="TextBox 29">
          <a:extLst>
            <a:ext uri="{FF2B5EF4-FFF2-40B4-BE49-F238E27FC236}">
              <a16:creationId xmlns:a16="http://schemas.microsoft.com/office/drawing/2014/main" id="{E6DC7C9B-B1A3-4093-B931-911C9A36CC0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1" name="TextBox 30">
          <a:extLst>
            <a:ext uri="{FF2B5EF4-FFF2-40B4-BE49-F238E27FC236}">
              <a16:creationId xmlns:a16="http://schemas.microsoft.com/office/drawing/2014/main" id="{1461CF4B-D44A-41EF-A7FE-CF56D24A3A0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2" name="TextBox 31">
          <a:extLst>
            <a:ext uri="{FF2B5EF4-FFF2-40B4-BE49-F238E27FC236}">
              <a16:creationId xmlns:a16="http://schemas.microsoft.com/office/drawing/2014/main" id="{26CB4020-5ED7-49B3-B362-83267FCD1F0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3" name="TextBox 32">
          <a:extLst>
            <a:ext uri="{FF2B5EF4-FFF2-40B4-BE49-F238E27FC236}">
              <a16:creationId xmlns:a16="http://schemas.microsoft.com/office/drawing/2014/main" id="{C963B26E-437F-43BA-BDCF-DD8EA0793F3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4" name="TextBox 33">
          <a:extLst>
            <a:ext uri="{FF2B5EF4-FFF2-40B4-BE49-F238E27FC236}">
              <a16:creationId xmlns:a16="http://schemas.microsoft.com/office/drawing/2014/main" id="{1D95EDF7-45C6-4869-A0C3-A325F63AA07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8" name="TextBox 37">
          <a:extLst>
            <a:ext uri="{FF2B5EF4-FFF2-40B4-BE49-F238E27FC236}">
              <a16:creationId xmlns:a16="http://schemas.microsoft.com/office/drawing/2014/main" id="{09FFB64E-A3F1-4220-8415-B7B33C3BAEE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9" name="TextBox 38">
          <a:extLst>
            <a:ext uri="{FF2B5EF4-FFF2-40B4-BE49-F238E27FC236}">
              <a16:creationId xmlns:a16="http://schemas.microsoft.com/office/drawing/2014/main" id="{6B58BABF-A2A7-4BD9-B216-209C6043EE4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0" name="TextBox 39">
          <a:extLst>
            <a:ext uri="{FF2B5EF4-FFF2-40B4-BE49-F238E27FC236}">
              <a16:creationId xmlns:a16="http://schemas.microsoft.com/office/drawing/2014/main" id="{B484CE09-E9CA-4220-A350-C4D3CD95DB6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1" name="TextBox 40">
          <a:extLst>
            <a:ext uri="{FF2B5EF4-FFF2-40B4-BE49-F238E27FC236}">
              <a16:creationId xmlns:a16="http://schemas.microsoft.com/office/drawing/2014/main" id="{FAA2CAEB-A105-4227-9C59-4D829F39491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2" name="TextBox 41">
          <a:extLst>
            <a:ext uri="{FF2B5EF4-FFF2-40B4-BE49-F238E27FC236}">
              <a16:creationId xmlns:a16="http://schemas.microsoft.com/office/drawing/2014/main" id="{3E462AB1-41E4-44D0-BAD3-A6FEFF46996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3" name="TextBox 42">
          <a:extLst>
            <a:ext uri="{FF2B5EF4-FFF2-40B4-BE49-F238E27FC236}">
              <a16:creationId xmlns:a16="http://schemas.microsoft.com/office/drawing/2014/main" id="{71FE4895-4400-480B-8CDD-210A18CBD1F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4" name="TextBox 43">
          <a:extLst>
            <a:ext uri="{FF2B5EF4-FFF2-40B4-BE49-F238E27FC236}">
              <a16:creationId xmlns:a16="http://schemas.microsoft.com/office/drawing/2014/main" id="{BD636083-D693-4946-9108-CF6EB401343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5" name="TextBox 44">
          <a:extLst>
            <a:ext uri="{FF2B5EF4-FFF2-40B4-BE49-F238E27FC236}">
              <a16:creationId xmlns:a16="http://schemas.microsoft.com/office/drawing/2014/main" id="{7FB1D5D3-FE7B-472F-8B5A-F25C668A4AA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oneCellAnchor>
    <xdr:from>
      <xdr:col>1</xdr:col>
      <xdr:colOff>4943475</xdr:colOff>
      <xdr:row>0</xdr:row>
      <xdr:rowOff>133350</xdr:rowOff>
    </xdr:from>
    <xdr:ext cx="2021943" cy="540000"/>
    <xdr:pic>
      <xdr:nvPicPr>
        <xdr:cNvPr id="47" name="Picture 46">
          <a:hlinkClick xmlns:r="http://schemas.openxmlformats.org/officeDocument/2006/relationships" r:id="rId2"/>
          <a:extLst>
            <a:ext uri="{FF2B5EF4-FFF2-40B4-BE49-F238E27FC236}">
              <a16:creationId xmlns:a16="http://schemas.microsoft.com/office/drawing/2014/main" id="{5D2AD806-A065-425E-A39E-D3213B76B9B3}"/>
            </a:ext>
          </a:extLst>
        </xdr:cNvPr>
        <xdr:cNvPicPr>
          <a:picLocks noChangeAspect="1"/>
        </xdr:cNvPicPr>
      </xdr:nvPicPr>
      <xdr:blipFill>
        <a:blip xmlns:r="http://schemas.openxmlformats.org/officeDocument/2006/relationships" r:embed="rId3"/>
        <a:stretch>
          <a:fillRect/>
        </a:stretch>
      </xdr:blipFill>
      <xdr:spPr>
        <a:xfrm>
          <a:off x="6400800" y="133350"/>
          <a:ext cx="2021943" cy="540000"/>
        </a:xfrm>
        <a:prstGeom prst="rect">
          <a:avLst/>
        </a:prstGeom>
      </xdr:spPr>
    </xdr:pic>
    <xdr:clientData/>
  </xdr:oneCellAnchor>
  <xdr:twoCellAnchor>
    <xdr:from>
      <xdr:col>0</xdr:col>
      <xdr:colOff>3175</xdr:colOff>
      <xdr:row>0</xdr:row>
      <xdr:rowOff>3175</xdr:rowOff>
    </xdr:from>
    <xdr:to>
      <xdr:col>0</xdr:col>
      <xdr:colOff>66675</xdr:colOff>
      <xdr:row>0</xdr:row>
      <xdr:rowOff>105767</xdr:rowOff>
    </xdr:to>
    <xdr:sp macro="" textlink="">
      <xdr:nvSpPr>
        <xdr:cNvPr id="49" name="TextBox 48">
          <a:extLst>
            <a:ext uri="{FF2B5EF4-FFF2-40B4-BE49-F238E27FC236}">
              <a16:creationId xmlns:a16="http://schemas.microsoft.com/office/drawing/2014/main" id="{606A922D-0DBC-4F2D-977F-1A1FA3942C3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0" name="TextBox 49">
          <a:extLst>
            <a:ext uri="{FF2B5EF4-FFF2-40B4-BE49-F238E27FC236}">
              <a16:creationId xmlns:a16="http://schemas.microsoft.com/office/drawing/2014/main" id="{F63C8A27-FBFC-44B8-BBF2-8ABFBFF5E80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1" name="TextBox 50">
          <a:extLst>
            <a:ext uri="{FF2B5EF4-FFF2-40B4-BE49-F238E27FC236}">
              <a16:creationId xmlns:a16="http://schemas.microsoft.com/office/drawing/2014/main" id="{36482A2F-2B72-4561-AD78-C9B7BA3E1D9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2" name="TextBox 51">
          <a:extLst>
            <a:ext uri="{FF2B5EF4-FFF2-40B4-BE49-F238E27FC236}">
              <a16:creationId xmlns:a16="http://schemas.microsoft.com/office/drawing/2014/main" id="{F47F322B-0DCA-4560-A975-B18ADF0DB9B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3" name="TextBox 52">
          <a:extLst>
            <a:ext uri="{FF2B5EF4-FFF2-40B4-BE49-F238E27FC236}">
              <a16:creationId xmlns:a16="http://schemas.microsoft.com/office/drawing/2014/main" id="{CF491F24-4718-42FB-AA65-B650964192F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4" name="TextBox 53">
          <a:extLst>
            <a:ext uri="{FF2B5EF4-FFF2-40B4-BE49-F238E27FC236}">
              <a16:creationId xmlns:a16="http://schemas.microsoft.com/office/drawing/2014/main" id="{02E6667C-96B3-4E15-B4B7-CBEF33256EE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5" name="TextBox 54">
          <a:extLst>
            <a:ext uri="{FF2B5EF4-FFF2-40B4-BE49-F238E27FC236}">
              <a16:creationId xmlns:a16="http://schemas.microsoft.com/office/drawing/2014/main" id="{90B1E3E7-7FAA-4955-9D1A-F781E069C3D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6" name="TextBox 55">
          <a:extLst>
            <a:ext uri="{FF2B5EF4-FFF2-40B4-BE49-F238E27FC236}">
              <a16:creationId xmlns:a16="http://schemas.microsoft.com/office/drawing/2014/main" id="{864C95AF-91D6-4E35-B634-67D99CBD2E8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2609850</xdr:colOff>
      <xdr:row>0</xdr:row>
      <xdr:rowOff>104775</xdr:rowOff>
    </xdr:from>
    <xdr:to>
      <xdr:col>1</xdr:col>
      <xdr:colOff>4630150</xdr:colOff>
      <xdr:row>3</xdr:row>
      <xdr:rowOff>73275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5934075" y="104775"/>
          <a:ext cx="2020300" cy="540000"/>
        </a:xfrm>
        <a:prstGeom prst="rect">
          <a:avLst/>
        </a:prstGeom>
      </xdr:spPr>
    </xdr:pic>
    <xdr:clientData/>
  </xdr:twoCellAnchor>
  <xdr:twoCellAnchor editAs="oneCell">
    <xdr:from>
      <xdr:col>0</xdr:col>
      <xdr:colOff>47625</xdr:colOff>
      <xdr:row>1</xdr:row>
      <xdr:rowOff>66675</xdr:rowOff>
    </xdr:from>
    <xdr:to>
      <xdr:col>0</xdr:col>
      <xdr:colOff>465075</xdr:colOff>
      <xdr:row>3</xdr:row>
      <xdr:rowOff>103125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 y="257175"/>
          <a:ext cx="417450" cy="41745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5FFB5380-6A26-19CB-6A00-3DEF84D5947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editAs="oneCell">
    <xdr:from>
      <xdr:col>1</xdr:col>
      <xdr:colOff>2609850</xdr:colOff>
      <xdr:row>0</xdr:row>
      <xdr:rowOff>104775</xdr:rowOff>
    </xdr:from>
    <xdr:to>
      <xdr:col>1</xdr:col>
      <xdr:colOff>4630150</xdr:colOff>
      <xdr:row>3</xdr:row>
      <xdr:rowOff>73275</xdr:rowOff>
    </xdr:to>
    <xdr:pic>
      <xdr:nvPicPr>
        <xdr:cNvPr id="8" name="Picture 7">
          <a:hlinkClick xmlns:r="http://schemas.openxmlformats.org/officeDocument/2006/relationships" r:id="rId4"/>
          <a:extLst>
            <a:ext uri="{FF2B5EF4-FFF2-40B4-BE49-F238E27FC236}">
              <a16:creationId xmlns:a16="http://schemas.microsoft.com/office/drawing/2014/main" id="{ADCF7BF6-7BA4-4B03-9785-94BDA454376B}"/>
            </a:ext>
          </a:extLst>
        </xdr:cNvPr>
        <xdr:cNvPicPr>
          <a:picLocks noChangeAspect="1"/>
        </xdr:cNvPicPr>
      </xdr:nvPicPr>
      <xdr:blipFill>
        <a:blip xmlns:r="http://schemas.openxmlformats.org/officeDocument/2006/relationships" r:embed="rId2"/>
        <a:stretch>
          <a:fillRect/>
        </a:stretch>
      </xdr:blipFill>
      <xdr:spPr>
        <a:xfrm>
          <a:off x="5934075" y="104775"/>
          <a:ext cx="2020300" cy="54000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10" name="TextBox 9">
          <a:extLst>
            <a:ext uri="{FF2B5EF4-FFF2-40B4-BE49-F238E27FC236}">
              <a16:creationId xmlns:a16="http://schemas.microsoft.com/office/drawing/2014/main" id="{D5C7FCD2-373D-431D-8D4F-2BA08C29B73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28C6F31E-9867-EF5F-4745-F12073B851D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FCE8095C-4530-24F1-E170-C26E2E6F8D2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27ED0844-67B6-651B-3F24-DC3A1158FFB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8</xdr:col>
      <xdr:colOff>161925</xdr:colOff>
      <xdr:row>0</xdr:row>
      <xdr:rowOff>57150</xdr:rowOff>
    </xdr:from>
    <xdr:ext cx="2023064" cy="534088"/>
    <xdr:pic>
      <xdr:nvPicPr>
        <xdr:cNvPr id="5"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13144500" y="57150"/>
          <a:ext cx="2023064" cy="534088"/>
        </a:xfrm>
        <a:prstGeom prst="rect">
          <a:avLst/>
        </a:prstGeom>
      </xdr:spPr>
    </xdr:pic>
    <xdr:clientData/>
  </xdr:oneCellAnchor>
  <xdr:twoCellAnchor editAs="oneCell">
    <xdr:from>
      <xdr:col>4</xdr:col>
      <xdr:colOff>434838</xdr:colOff>
      <xdr:row>16</xdr:row>
      <xdr:rowOff>0</xdr:rowOff>
    </xdr:from>
    <xdr:to>
      <xdr:col>4</xdr:col>
      <xdr:colOff>683078</xdr:colOff>
      <xdr:row>17</xdr:row>
      <xdr:rowOff>12534</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588024" y="2586280"/>
          <a:ext cx="248240" cy="248240"/>
        </a:xfrm>
        <a:prstGeom prst="rect">
          <a:avLst/>
        </a:prstGeom>
      </xdr:spPr>
    </xdr:pic>
    <xdr:clientData/>
  </xdr:twoCellAnchor>
  <xdr:oneCellAnchor>
    <xdr:from>
      <xdr:col>0</xdr:col>
      <xdr:colOff>74260</xdr:colOff>
      <xdr:row>38</xdr:row>
      <xdr:rowOff>2690</xdr:rowOff>
    </xdr:from>
    <xdr:ext cx="174763" cy="174724"/>
    <xdr:pic>
      <xdr:nvPicPr>
        <xdr:cNvPr id="12" name="Picture 137">
          <a:extLst>
            <a:ext uri="{FF2B5EF4-FFF2-40B4-BE49-F238E27FC236}">
              <a16:creationId xmlns:a16="http://schemas.microsoft.com/office/drawing/2014/main" id="{00000000-0008-0000-0200-00008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4260" y="8261995"/>
          <a:ext cx="174763" cy="174724"/>
        </a:xfrm>
        <a:prstGeom prst="rect">
          <a:avLst/>
        </a:prstGeom>
      </xdr:spPr>
    </xdr:pic>
    <xdr:clientData/>
  </xdr:oneCellAnchor>
  <xdr:oneCellAnchor>
    <xdr:from>
      <xdr:col>0</xdr:col>
      <xdr:colOff>74260</xdr:colOff>
      <xdr:row>37</xdr:row>
      <xdr:rowOff>3230</xdr:rowOff>
    </xdr:from>
    <xdr:ext cx="174762" cy="179622"/>
    <xdr:pic>
      <xdr:nvPicPr>
        <xdr:cNvPr id="11" name="Picture 138">
          <a:extLst>
            <a:ext uri="{FF2B5EF4-FFF2-40B4-BE49-F238E27FC236}">
              <a16:creationId xmlns:a16="http://schemas.microsoft.com/office/drawing/2014/main" id="{00000000-0008-0000-0200-00008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4260" y="8081722"/>
          <a:ext cx="174762" cy="173272"/>
        </a:xfrm>
        <a:prstGeom prst="rect">
          <a:avLst/>
        </a:prstGeom>
      </xdr:spPr>
    </xdr:pic>
    <xdr:clientData/>
  </xdr:oneCellAnchor>
  <xdr:oneCellAnchor>
    <xdr:from>
      <xdr:col>0</xdr:col>
      <xdr:colOff>74260</xdr:colOff>
      <xdr:row>39</xdr:row>
      <xdr:rowOff>8573</xdr:rowOff>
    </xdr:from>
    <xdr:ext cx="174762" cy="175468"/>
    <xdr:pic>
      <xdr:nvPicPr>
        <xdr:cNvPr id="10" name="Picture 139">
          <a:extLst>
            <a:ext uri="{FF2B5EF4-FFF2-40B4-BE49-F238E27FC236}">
              <a16:creationId xmlns:a16="http://schemas.microsoft.com/office/drawing/2014/main" id="{00000000-0008-0000-0200-00008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4260" y="8458378"/>
          <a:ext cx="174762" cy="175468"/>
        </a:xfrm>
        <a:prstGeom prst="rect">
          <a:avLst/>
        </a:prstGeom>
      </xdr:spPr>
    </xdr:pic>
    <xdr:clientData/>
  </xdr:oneCellAnchor>
  <xdr:twoCellAnchor editAs="oneCell">
    <xdr:from>
      <xdr:col>0</xdr:col>
      <xdr:colOff>38100</xdr:colOff>
      <xdr:row>1</xdr:row>
      <xdr:rowOff>85725</xdr:rowOff>
    </xdr:from>
    <xdr:to>
      <xdr:col>0</xdr:col>
      <xdr:colOff>458725</xdr:colOff>
      <xdr:row>3</xdr:row>
      <xdr:rowOff>122175</xdr:rowOff>
    </xdr:to>
    <xdr:pic>
      <xdr:nvPicPr>
        <xdr:cNvPr id="141" name="Picture 140">
          <a:extLst>
            <a:ext uri="{FF2B5EF4-FFF2-40B4-BE49-F238E27FC236}">
              <a16:creationId xmlns:a16="http://schemas.microsoft.com/office/drawing/2014/main" id="{00000000-0008-0000-0200-00008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8100" y="276225"/>
          <a:ext cx="420625" cy="41745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06F63AC-71AD-CADC-FC22-F0D67A5B523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editAs="oneCell">
    <xdr:from>
      <xdr:col>3</xdr:col>
      <xdr:colOff>447675</xdr:colOff>
      <xdr:row>16</xdr:row>
      <xdr:rowOff>0</xdr:rowOff>
    </xdr:from>
    <xdr:to>
      <xdr:col>3</xdr:col>
      <xdr:colOff>692740</xdr:colOff>
      <xdr:row>17</xdr:row>
      <xdr:rowOff>12534</xdr:rowOff>
    </xdr:to>
    <xdr:pic>
      <xdr:nvPicPr>
        <xdr:cNvPr id="131" name="Picture 4">
          <a:extLst>
            <a:ext uri="{FF2B5EF4-FFF2-40B4-BE49-F238E27FC236}">
              <a16:creationId xmlns:a16="http://schemas.microsoft.com/office/drawing/2014/main" id="{ACE1C353-0CC0-4D9E-89A6-FA7CF4C5C6E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972300" y="5076825"/>
          <a:ext cx="248240" cy="248240"/>
        </a:xfrm>
        <a:prstGeom prst="rect">
          <a:avLst/>
        </a:prstGeom>
      </xdr:spPr>
    </xdr:pic>
    <xdr:clientData/>
  </xdr:twoCellAnchor>
  <xdr:oneCellAnchor>
    <xdr:from>
      <xdr:col>3</xdr:col>
      <xdr:colOff>448234</xdr:colOff>
      <xdr:row>15</xdr:row>
      <xdr:rowOff>2</xdr:rowOff>
    </xdr:from>
    <xdr:ext cx="248400" cy="248400"/>
    <xdr:pic>
      <xdr:nvPicPr>
        <xdr:cNvPr id="228" name="Picture 138">
          <a:extLst>
            <a:ext uri="{FF2B5EF4-FFF2-40B4-BE49-F238E27FC236}">
              <a16:creationId xmlns:a16="http://schemas.microsoft.com/office/drawing/2014/main" id="{2A86AFA8-B42B-4DC4-8CAE-B8D85494894C}"/>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709646" y="4818531"/>
          <a:ext cx="248400" cy="248400"/>
        </a:xfrm>
        <a:prstGeom prst="rect">
          <a:avLst/>
        </a:prstGeom>
      </xdr:spPr>
    </xdr:pic>
    <xdr:clientData/>
  </xdr:oneCellAnchor>
  <xdr:oneCellAnchor>
    <xdr:from>
      <xdr:col>3</xdr:col>
      <xdr:colOff>448224</xdr:colOff>
      <xdr:row>17</xdr:row>
      <xdr:rowOff>1</xdr:rowOff>
    </xdr:from>
    <xdr:ext cx="248400" cy="248400"/>
    <xdr:pic>
      <xdr:nvPicPr>
        <xdr:cNvPr id="208" name="Picture 138">
          <a:extLst>
            <a:ext uri="{FF2B5EF4-FFF2-40B4-BE49-F238E27FC236}">
              <a16:creationId xmlns:a16="http://schemas.microsoft.com/office/drawing/2014/main" id="{E270AA72-9034-47EC-95EF-0AE79E89D3AD}"/>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709636" y="5311589"/>
          <a:ext cx="248400" cy="248400"/>
        </a:xfrm>
        <a:prstGeom prst="rect">
          <a:avLst/>
        </a:prstGeom>
      </xdr:spPr>
    </xdr:pic>
    <xdr:clientData/>
  </xdr:oneCellAnchor>
  <xdr:oneCellAnchor>
    <xdr:from>
      <xdr:col>4</xdr:col>
      <xdr:colOff>437030</xdr:colOff>
      <xdr:row>14</xdr:row>
      <xdr:rowOff>246527</xdr:rowOff>
    </xdr:from>
    <xdr:ext cx="248400" cy="248400"/>
    <xdr:pic>
      <xdr:nvPicPr>
        <xdr:cNvPr id="276" name="Picture 138">
          <a:extLst>
            <a:ext uri="{FF2B5EF4-FFF2-40B4-BE49-F238E27FC236}">
              <a16:creationId xmlns:a16="http://schemas.microsoft.com/office/drawing/2014/main" id="{79124341-E24E-49C5-9C71-98B025D24A75}"/>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807824" y="4818527"/>
          <a:ext cx="248400" cy="248400"/>
        </a:xfrm>
        <a:prstGeom prst="rect">
          <a:avLst/>
        </a:prstGeom>
      </xdr:spPr>
    </xdr:pic>
    <xdr:clientData/>
  </xdr:oneCellAnchor>
  <xdr:oneCellAnchor>
    <xdr:from>
      <xdr:col>4</xdr:col>
      <xdr:colOff>437030</xdr:colOff>
      <xdr:row>17</xdr:row>
      <xdr:rowOff>3</xdr:rowOff>
    </xdr:from>
    <xdr:ext cx="248400" cy="248400"/>
    <xdr:pic>
      <xdr:nvPicPr>
        <xdr:cNvPr id="335" name="Picture 138">
          <a:extLst>
            <a:ext uri="{FF2B5EF4-FFF2-40B4-BE49-F238E27FC236}">
              <a16:creationId xmlns:a16="http://schemas.microsoft.com/office/drawing/2014/main" id="{73253CE4-7D22-4041-8D22-7914A5AE110B}"/>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807824" y="5311591"/>
          <a:ext cx="248400" cy="248400"/>
        </a:xfrm>
        <a:prstGeom prst="rect">
          <a:avLst/>
        </a:prstGeom>
      </xdr:spPr>
    </xdr:pic>
    <xdr:clientData/>
  </xdr:one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5764D53-5DEB-06B9-35A4-4AA5D54AEC7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66675</xdr:rowOff>
    </xdr:to>
    <xdr:sp macro="" textlink="">
      <xdr:nvSpPr>
        <xdr:cNvPr id="13" name="TextBox 3">
          <a:extLst>
            <a:ext uri="{FF2B5EF4-FFF2-40B4-BE49-F238E27FC236}">
              <a16:creationId xmlns:a16="http://schemas.microsoft.com/office/drawing/2014/main" id="{EFD30D70-C155-367F-5E35-4C277079BF6C}"/>
            </a:ext>
          </a:extLst>
        </xdr:cNvPr>
        <xdr:cNvSpPr txBox="1"/>
      </xdr:nvSpPr>
      <xdr:spPr>
        <a:xfrm>
          <a:off x="3175" y="3175"/>
          <a:ext cx="63500" cy="635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lang="en-AU" sz="1100"/>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124A16D9-1570-05AE-62E2-8485738C709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3</xdr:col>
      <xdr:colOff>466725</xdr:colOff>
      <xdr:row>14</xdr:row>
      <xdr:rowOff>19049</xdr:rowOff>
    </xdr:from>
    <xdr:to>
      <xdr:col>3</xdr:col>
      <xdr:colOff>685800</xdr:colOff>
      <xdr:row>14</xdr:row>
      <xdr:rowOff>219074</xdr:rowOff>
    </xdr:to>
    <xdr:sp macro="" textlink="">
      <xdr:nvSpPr>
        <xdr:cNvPr id="7" name="Oval 6">
          <a:extLst>
            <a:ext uri="{FF2B5EF4-FFF2-40B4-BE49-F238E27FC236}">
              <a16:creationId xmlns:a16="http://schemas.microsoft.com/office/drawing/2014/main" id="{1C90FAE4-0321-36EC-BB68-21F7B6F11695}"/>
            </a:ext>
          </a:extLst>
        </xdr:cNvPr>
        <xdr:cNvSpPr/>
      </xdr:nvSpPr>
      <xdr:spPr>
        <a:xfrm>
          <a:off x="7877175" y="4600574"/>
          <a:ext cx="219075" cy="200025"/>
        </a:xfrm>
        <a:prstGeom prst="ellipse">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600"/>
        </a:p>
      </xdr:txBody>
    </xdr:sp>
    <xdr:clientData/>
  </xdr:twoCellAnchor>
  <xdr:twoCellAnchor>
    <xdr:from>
      <xdr:col>3</xdr:col>
      <xdr:colOff>419100</xdr:colOff>
      <xdr:row>14</xdr:row>
      <xdr:rowOff>9525</xdr:rowOff>
    </xdr:from>
    <xdr:to>
      <xdr:col>3</xdr:col>
      <xdr:colOff>762000</xdr:colOff>
      <xdr:row>14</xdr:row>
      <xdr:rowOff>180975</xdr:rowOff>
    </xdr:to>
    <xdr:sp macro="" textlink="">
      <xdr:nvSpPr>
        <xdr:cNvPr id="9" name="TextBox 8">
          <a:extLst>
            <a:ext uri="{FF2B5EF4-FFF2-40B4-BE49-F238E27FC236}">
              <a16:creationId xmlns:a16="http://schemas.microsoft.com/office/drawing/2014/main" id="{3598B845-1CEA-4BE6-690A-684AC0B120C7}"/>
            </a:ext>
          </a:extLst>
        </xdr:cNvPr>
        <xdr:cNvSpPr txBox="1"/>
      </xdr:nvSpPr>
      <xdr:spPr>
        <a:xfrm>
          <a:off x="7829550" y="4591050"/>
          <a:ext cx="3429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700"/>
            <a:t>N/A</a:t>
          </a:r>
        </a:p>
      </xdr:txBody>
    </xdr:sp>
    <xdr:clientData/>
  </xdr:twoCellAnchor>
  <xdr:twoCellAnchor>
    <xdr:from>
      <xdr:col>4</xdr:col>
      <xdr:colOff>457200</xdr:colOff>
      <xdr:row>14</xdr:row>
      <xdr:rowOff>28574</xdr:rowOff>
    </xdr:from>
    <xdr:to>
      <xdr:col>4</xdr:col>
      <xdr:colOff>676275</xdr:colOff>
      <xdr:row>14</xdr:row>
      <xdr:rowOff>228599</xdr:rowOff>
    </xdr:to>
    <xdr:sp macro="" textlink="">
      <xdr:nvSpPr>
        <xdr:cNvPr id="14" name="Oval 13">
          <a:extLst>
            <a:ext uri="{FF2B5EF4-FFF2-40B4-BE49-F238E27FC236}">
              <a16:creationId xmlns:a16="http://schemas.microsoft.com/office/drawing/2014/main" id="{ECF26B41-85C5-474B-AE47-2EA47468A241}"/>
            </a:ext>
          </a:extLst>
        </xdr:cNvPr>
        <xdr:cNvSpPr/>
      </xdr:nvSpPr>
      <xdr:spPr>
        <a:xfrm>
          <a:off x="8982075" y="4610099"/>
          <a:ext cx="219075" cy="200025"/>
        </a:xfrm>
        <a:prstGeom prst="ellipse">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600"/>
        </a:p>
      </xdr:txBody>
    </xdr:sp>
    <xdr:clientData/>
  </xdr:twoCellAnchor>
  <xdr:twoCellAnchor>
    <xdr:from>
      <xdr:col>4</xdr:col>
      <xdr:colOff>409575</xdr:colOff>
      <xdr:row>14</xdr:row>
      <xdr:rowOff>19050</xdr:rowOff>
    </xdr:from>
    <xdr:to>
      <xdr:col>4</xdr:col>
      <xdr:colOff>752475</xdr:colOff>
      <xdr:row>14</xdr:row>
      <xdr:rowOff>190500</xdr:rowOff>
    </xdr:to>
    <xdr:sp macro="" textlink="">
      <xdr:nvSpPr>
        <xdr:cNvPr id="15" name="TextBox 14">
          <a:extLst>
            <a:ext uri="{FF2B5EF4-FFF2-40B4-BE49-F238E27FC236}">
              <a16:creationId xmlns:a16="http://schemas.microsoft.com/office/drawing/2014/main" id="{DEA199A3-4E96-4418-8A70-AEA1ACD2FAE6}"/>
            </a:ext>
          </a:extLst>
        </xdr:cNvPr>
        <xdr:cNvSpPr txBox="1"/>
      </xdr:nvSpPr>
      <xdr:spPr>
        <a:xfrm>
          <a:off x="8934450" y="4600575"/>
          <a:ext cx="3429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700"/>
            <a:t>N/A</a:t>
          </a:r>
        </a:p>
      </xdr:txBody>
    </xdr:sp>
    <xdr:clientData/>
  </xdr:twoCellAnchor>
  <xdr:twoCellAnchor>
    <xdr:from>
      <xdr:col>0</xdr:col>
      <xdr:colOff>95251</xdr:colOff>
      <xdr:row>40</xdr:row>
      <xdr:rowOff>19049</xdr:rowOff>
    </xdr:from>
    <xdr:to>
      <xdr:col>0</xdr:col>
      <xdr:colOff>247651</xdr:colOff>
      <xdr:row>40</xdr:row>
      <xdr:rowOff>171450</xdr:rowOff>
    </xdr:to>
    <xdr:sp macro="" textlink="">
      <xdr:nvSpPr>
        <xdr:cNvPr id="17" name="Oval 16">
          <a:extLst>
            <a:ext uri="{FF2B5EF4-FFF2-40B4-BE49-F238E27FC236}">
              <a16:creationId xmlns:a16="http://schemas.microsoft.com/office/drawing/2014/main" id="{C7164CA9-DF68-4F5A-B05A-FAB7A0B9D81A}"/>
            </a:ext>
          </a:extLst>
        </xdr:cNvPr>
        <xdr:cNvSpPr/>
      </xdr:nvSpPr>
      <xdr:spPr>
        <a:xfrm>
          <a:off x="95251" y="9601199"/>
          <a:ext cx="152400" cy="152401"/>
        </a:xfrm>
        <a:prstGeom prst="ellipse">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600"/>
        </a:p>
      </xdr:txBody>
    </xdr:sp>
    <xdr:clientData/>
  </xdr:twoCellAnchor>
  <xdr:twoCellAnchor>
    <xdr:from>
      <xdr:col>0</xdr:col>
      <xdr:colOff>19050</xdr:colOff>
      <xdr:row>40</xdr:row>
      <xdr:rowOff>0</xdr:rowOff>
    </xdr:from>
    <xdr:to>
      <xdr:col>0</xdr:col>
      <xdr:colOff>361950</xdr:colOff>
      <xdr:row>40</xdr:row>
      <xdr:rowOff>171450</xdr:rowOff>
    </xdr:to>
    <xdr:sp macro="" textlink="">
      <xdr:nvSpPr>
        <xdr:cNvPr id="16" name="TextBox 15">
          <a:extLst>
            <a:ext uri="{FF2B5EF4-FFF2-40B4-BE49-F238E27FC236}">
              <a16:creationId xmlns:a16="http://schemas.microsoft.com/office/drawing/2014/main" id="{B255D83D-04E1-4959-9E8D-83F160E4A424}"/>
            </a:ext>
          </a:extLst>
        </xdr:cNvPr>
        <xdr:cNvSpPr txBox="1"/>
      </xdr:nvSpPr>
      <xdr:spPr>
        <a:xfrm>
          <a:off x="19050" y="9582150"/>
          <a:ext cx="3429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600"/>
            <a:t>N/A</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FAA0754-B7B8-14C9-28B9-50F3C8905A8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8" name="TextBox 17">
          <a:extLst>
            <a:ext uri="{FF2B5EF4-FFF2-40B4-BE49-F238E27FC236}">
              <a16:creationId xmlns:a16="http://schemas.microsoft.com/office/drawing/2014/main" id="{FBC16B68-8F46-4680-8427-270E0B5B887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9" name="TextBox 18">
          <a:extLst>
            <a:ext uri="{FF2B5EF4-FFF2-40B4-BE49-F238E27FC236}">
              <a16:creationId xmlns:a16="http://schemas.microsoft.com/office/drawing/2014/main" id="{8BC830AB-8A92-4DDB-A481-CDBD3B8F054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0" name="TextBox 19">
          <a:extLst>
            <a:ext uri="{FF2B5EF4-FFF2-40B4-BE49-F238E27FC236}">
              <a16:creationId xmlns:a16="http://schemas.microsoft.com/office/drawing/2014/main" id="{F4BFE362-C877-4F0F-8679-7C499DE408D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1" name="TextBox 20">
          <a:extLst>
            <a:ext uri="{FF2B5EF4-FFF2-40B4-BE49-F238E27FC236}">
              <a16:creationId xmlns:a16="http://schemas.microsoft.com/office/drawing/2014/main" id="{E6D99D55-303F-4472-959F-14395B17EEB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2" name="TextBox 21">
          <a:extLst>
            <a:ext uri="{FF2B5EF4-FFF2-40B4-BE49-F238E27FC236}">
              <a16:creationId xmlns:a16="http://schemas.microsoft.com/office/drawing/2014/main" id="{467C849E-6083-47F1-ABEC-283A464BCA8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8" name="TextBox 27">
          <a:extLst>
            <a:ext uri="{FF2B5EF4-FFF2-40B4-BE49-F238E27FC236}">
              <a16:creationId xmlns:a16="http://schemas.microsoft.com/office/drawing/2014/main" id="{9EBE9C62-0245-4496-B133-B499B972760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9" name="TextBox 28">
          <a:extLst>
            <a:ext uri="{FF2B5EF4-FFF2-40B4-BE49-F238E27FC236}">
              <a16:creationId xmlns:a16="http://schemas.microsoft.com/office/drawing/2014/main" id="{BE290890-8E91-4534-B487-4574CCC24FA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1" name="TextBox 30">
          <a:extLst>
            <a:ext uri="{FF2B5EF4-FFF2-40B4-BE49-F238E27FC236}">
              <a16:creationId xmlns:a16="http://schemas.microsoft.com/office/drawing/2014/main" id="{77139C6F-C48A-4E8B-809E-E3E07B222C0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2" name="TextBox 31">
          <a:extLst>
            <a:ext uri="{FF2B5EF4-FFF2-40B4-BE49-F238E27FC236}">
              <a16:creationId xmlns:a16="http://schemas.microsoft.com/office/drawing/2014/main" id="{4033E482-5CDD-4714-A5F6-F1940055F4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3" name="TextBox 32">
          <a:extLst>
            <a:ext uri="{FF2B5EF4-FFF2-40B4-BE49-F238E27FC236}">
              <a16:creationId xmlns:a16="http://schemas.microsoft.com/office/drawing/2014/main" id="{F671EF50-1CDD-4423-BA5B-ECDD74559A8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4" name="TextBox 33">
          <a:extLst>
            <a:ext uri="{FF2B5EF4-FFF2-40B4-BE49-F238E27FC236}">
              <a16:creationId xmlns:a16="http://schemas.microsoft.com/office/drawing/2014/main" id="{4811F542-885E-44FA-984B-F1A60215092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5" name="TextBox 34">
          <a:extLst>
            <a:ext uri="{FF2B5EF4-FFF2-40B4-BE49-F238E27FC236}">
              <a16:creationId xmlns:a16="http://schemas.microsoft.com/office/drawing/2014/main" id="{6AD0F5A9-B44D-439D-8823-CB949DA7591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6" name="TextBox 35">
          <a:extLst>
            <a:ext uri="{FF2B5EF4-FFF2-40B4-BE49-F238E27FC236}">
              <a16:creationId xmlns:a16="http://schemas.microsoft.com/office/drawing/2014/main" id="{F366205E-1C58-4AB6-9EF1-7D17D7130DE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7" name="TextBox 36">
          <a:extLst>
            <a:ext uri="{FF2B5EF4-FFF2-40B4-BE49-F238E27FC236}">
              <a16:creationId xmlns:a16="http://schemas.microsoft.com/office/drawing/2014/main" id="{ECEBE9E7-7A40-4991-BB88-F83CBDE1F9D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8" name="TextBox 37">
          <a:extLst>
            <a:ext uri="{FF2B5EF4-FFF2-40B4-BE49-F238E27FC236}">
              <a16:creationId xmlns:a16="http://schemas.microsoft.com/office/drawing/2014/main" id="{FC995481-EEE6-4E48-8640-346DCA020E3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9" name="TextBox 38">
          <a:extLst>
            <a:ext uri="{FF2B5EF4-FFF2-40B4-BE49-F238E27FC236}">
              <a16:creationId xmlns:a16="http://schemas.microsoft.com/office/drawing/2014/main" id="{AC584980-BB9F-495E-A41B-DEA93FA7744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66675</xdr:rowOff>
    </xdr:to>
    <xdr:sp macro="" textlink="">
      <xdr:nvSpPr>
        <xdr:cNvPr id="40" name="TextBox 3">
          <a:extLst>
            <a:ext uri="{FF2B5EF4-FFF2-40B4-BE49-F238E27FC236}">
              <a16:creationId xmlns:a16="http://schemas.microsoft.com/office/drawing/2014/main" id="{68E96DE2-BB99-46A7-9106-1E3DA3982584}"/>
            </a:ext>
          </a:extLst>
        </xdr:cNvPr>
        <xdr:cNvSpPr txBox="1"/>
      </xdr:nvSpPr>
      <xdr:spPr>
        <a:xfrm>
          <a:off x="3175" y="3175"/>
          <a:ext cx="63500" cy="635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lang="en-AU" sz="1100"/>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1" name="TextBox 40">
          <a:extLst>
            <a:ext uri="{FF2B5EF4-FFF2-40B4-BE49-F238E27FC236}">
              <a16:creationId xmlns:a16="http://schemas.microsoft.com/office/drawing/2014/main" id="{DFBE935E-99B7-4801-BA9D-85084D1B141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2" name="TextBox 41">
          <a:extLst>
            <a:ext uri="{FF2B5EF4-FFF2-40B4-BE49-F238E27FC236}">
              <a16:creationId xmlns:a16="http://schemas.microsoft.com/office/drawing/2014/main" id="{C5919865-9774-431A-B172-4924897822A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3" name="TextBox 42">
          <a:extLst>
            <a:ext uri="{FF2B5EF4-FFF2-40B4-BE49-F238E27FC236}">
              <a16:creationId xmlns:a16="http://schemas.microsoft.com/office/drawing/2014/main" id="{E22184F9-D42F-4379-B831-6C69EDF5F77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4" name="TextBox 43">
          <a:extLst>
            <a:ext uri="{FF2B5EF4-FFF2-40B4-BE49-F238E27FC236}">
              <a16:creationId xmlns:a16="http://schemas.microsoft.com/office/drawing/2014/main" id="{222222CA-03BF-4044-A630-443A3E91813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5" name="TextBox 44">
          <a:extLst>
            <a:ext uri="{FF2B5EF4-FFF2-40B4-BE49-F238E27FC236}">
              <a16:creationId xmlns:a16="http://schemas.microsoft.com/office/drawing/2014/main" id="{8583F2BB-68D8-435C-BBDD-08CFABF970D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6" name="TextBox 45">
          <a:extLst>
            <a:ext uri="{FF2B5EF4-FFF2-40B4-BE49-F238E27FC236}">
              <a16:creationId xmlns:a16="http://schemas.microsoft.com/office/drawing/2014/main" id="{3CD77007-D545-4FCD-8EF3-983FEFD5B80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7" name="TextBox 46">
          <a:extLst>
            <a:ext uri="{FF2B5EF4-FFF2-40B4-BE49-F238E27FC236}">
              <a16:creationId xmlns:a16="http://schemas.microsoft.com/office/drawing/2014/main" id="{960B6FAB-327E-46DC-B63F-8651EB6A693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3" name="TextBox 52">
          <a:extLst>
            <a:ext uri="{FF2B5EF4-FFF2-40B4-BE49-F238E27FC236}">
              <a16:creationId xmlns:a16="http://schemas.microsoft.com/office/drawing/2014/main" id="{74D67ACD-BC8E-465D-A52A-BFBF1272A04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4" name="TextBox 53">
          <a:extLst>
            <a:ext uri="{FF2B5EF4-FFF2-40B4-BE49-F238E27FC236}">
              <a16:creationId xmlns:a16="http://schemas.microsoft.com/office/drawing/2014/main" id="{C4B49D1D-77E5-48FE-92F4-8416F9240E6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6" name="TextBox 55">
          <a:extLst>
            <a:ext uri="{FF2B5EF4-FFF2-40B4-BE49-F238E27FC236}">
              <a16:creationId xmlns:a16="http://schemas.microsoft.com/office/drawing/2014/main" id="{E8817740-EAC5-48F6-BAE0-8E34E865E41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7" name="TextBox 56">
          <a:extLst>
            <a:ext uri="{FF2B5EF4-FFF2-40B4-BE49-F238E27FC236}">
              <a16:creationId xmlns:a16="http://schemas.microsoft.com/office/drawing/2014/main" id="{BB69F9B5-C078-455D-B13E-E155AC0A014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8" name="TextBox 57">
          <a:extLst>
            <a:ext uri="{FF2B5EF4-FFF2-40B4-BE49-F238E27FC236}">
              <a16:creationId xmlns:a16="http://schemas.microsoft.com/office/drawing/2014/main" id="{EFACBD25-DBE2-4A48-B2C3-A8C69B5E524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9" name="TextBox 58">
          <a:extLst>
            <a:ext uri="{FF2B5EF4-FFF2-40B4-BE49-F238E27FC236}">
              <a16:creationId xmlns:a16="http://schemas.microsoft.com/office/drawing/2014/main" id="{7603EF1A-8584-414C-9223-01132BB3572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0" name="TextBox 59">
          <a:extLst>
            <a:ext uri="{FF2B5EF4-FFF2-40B4-BE49-F238E27FC236}">
              <a16:creationId xmlns:a16="http://schemas.microsoft.com/office/drawing/2014/main" id="{64F2C2D2-6198-4915-B670-ACF26AF2471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1" name="TextBox 60">
          <a:extLst>
            <a:ext uri="{FF2B5EF4-FFF2-40B4-BE49-F238E27FC236}">
              <a16:creationId xmlns:a16="http://schemas.microsoft.com/office/drawing/2014/main" id="{528AFDEF-8526-427A-9861-2605A7BDEDB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2" name="TextBox 61">
          <a:extLst>
            <a:ext uri="{FF2B5EF4-FFF2-40B4-BE49-F238E27FC236}">
              <a16:creationId xmlns:a16="http://schemas.microsoft.com/office/drawing/2014/main" id="{91079537-8E59-47F7-B1A8-F493F0D2818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3" name="TextBox 62">
          <a:extLst>
            <a:ext uri="{FF2B5EF4-FFF2-40B4-BE49-F238E27FC236}">
              <a16:creationId xmlns:a16="http://schemas.microsoft.com/office/drawing/2014/main" id="{CFB8C432-378D-427E-9645-67B2BC3FE74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8" name="TextBox 127">
          <a:extLst>
            <a:ext uri="{FF2B5EF4-FFF2-40B4-BE49-F238E27FC236}">
              <a16:creationId xmlns:a16="http://schemas.microsoft.com/office/drawing/2014/main" id="{8629EEE7-1DB2-4CBA-9EF2-B9CF6BDA0C4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66675</xdr:rowOff>
    </xdr:to>
    <xdr:sp macro="" textlink="">
      <xdr:nvSpPr>
        <xdr:cNvPr id="129" name="TextBox 3">
          <a:extLst>
            <a:ext uri="{FF2B5EF4-FFF2-40B4-BE49-F238E27FC236}">
              <a16:creationId xmlns:a16="http://schemas.microsoft.com/office/drawing/2014/main" id="{52A173FD-7E5B-4666-8207-B6E5DF012CCD}"/>
            </a:ext>
          </a:extLst>
        </xdr:cNvPr>
        <xdr:cNvSpPr txBox="1"/>
      </xdr:nvSpPr>
      <xdr:spPr>
        <a:xfrm>
          <a:off x="3175" y="3175"/>
          <a:ext cx="63500" cy="635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lang="en-AU" sz="1100"/>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0" name="TextBox 129">
          <a:extLst>
            <a:ext uri="{FF2B5EF4-FFF2-40B4-BE49-F238E27FC236}">
              <a16:creationId xmlns:a16="http://schemas.microsoft.com/office/drawing/2014/main" id="{752508A2-3577-4419-BAB4-AC63735E3C6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2" name="TextBox 131">
          <a:extLst>
            <a:ext uri="{FF2B5EF4-FFF2-40B4-BE49-F238E27FC236}">
              <a16:creationId xmlns:a16="http://schemas.microsoft.com/office/drawing/2014/main" id="{58D7B1DA-FD9F-411E-9EF9-D36868D47DC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3" name="TextBox 132">
          <a:extLst>
            <a:ext uri="{FF2B5EF4-FFF2-40B4-BE49-F238E27FC236}">
              <a16:creationId xmlns:a16="http://schemas.microsoft.com/office/drawing/2014/main" id="{40EB59DA-037F-4C34-9A58-18A57E1A450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4" name="TextBox 133">
          <a:extLst>
            <a:ext uri="{FF2B5EF4-FFF2-40B4-BE49-F238E27FC236}">
              <a16:creationId xmlns:a16="http://schemas.microsoft.com/office/drawing/2014/main" id="{022C0981-1D25-48AF-B826-A1D3B5383FA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5" name="TextBox 134">
          <a:extLst>
            <a:ext uri="{FF2B5EF4-FFF2-40B4-BE49-F238E27FC236}">
              <a16:creationId xmlns:a16="http://schemas.microsoft.com/office/drawing/2014/main" id="{D60FB96A-F203-4988-A5D9-A2C034510FB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6" name="TextBox 135">
          <a:extLst>
            <a:ext uri="{FF2B5EF4-FFF2-40B4-BE49-F238E27FC236}">
              <a16:creationId xmlns:a16="http://schemas.microsoft.com/office/drawing/2014/main" id="{21B761B9-FF0E-4C06-93FA-1E9FEA038B0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7" name="TextBox 136">
          <a:extLst>
            <a:ext uri="{FF2B5EF4-FFF2-40B4-BE49-F238E27FC236}">
              <a16:creationId xmlns:a16="http://schemas.microsoft.com/office/drawing/2014/main" id="{BC4E055B-3790-46C4-B275-2FAFF3D6C03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4" name="TextBox 143">
          <a:extLst>
            <a:ext uri="{FF2B5EF4-FFF2-40B4-BE49-F238E27FC236}">
              <a16:creationId xmlns:a16="http://schemas.microsoft.com/office/drawing/2014/main" id="{D1955BB4-82BF-4593-BC80-00BC688A896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5" name="TextBox 144">
          <a:extLst>
            <a:ext uri="{FF2B5EF4-FFF2-40B4-BE49-F238E27FC236}">
              <a16:creationId xmlns:a16="http://schemas.microsoft.com/office/drawing/2014/main" id="{03158B21-6059-479E-9215-B218B5F349F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7" name="TextBox 146">
          <a:extLst>
            <a:ext uri="{FF2B5EF4-FFF2-40B4-BE49-F238E27FC236}">
              <a16:creationId xmlns:a16="http://schemas.microsoft.com/office/drawing/2014/main" id="{99E9C4AC-5482-4E83-B7B2-41E849CAD35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8" name="TextBox 147">
          <a:extLst>
            <a:ext uri="{FF2B5EF4-FFF2-40B4-BE49-F238E27FC236}">
              <a16:creationId xmlns:a16="http://schemas.microsoft.com/office/drawing/2014/main" id="{48EF9EEB-C448-465D-B2A9-FF8D1B7710F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9" name="TextBox 148">
          <a:extLst>
            <a:ext uri="{FF2B5EF4-FFF2-40B4-BE49-F238E27FC236}">
              <a16:creationId xmlns:a16="http://schemas.microsoft.com/office/drawing/2014/main" id="{5445A54C-A792-408F-8354-382CC5329C6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0" name="TextBox 149">
          <a:extLst>
            <a:ext uri="{FF2B5EF4-FFF2-40B4-BE49-F238E27FC236}">
              <a16:creationId xmlns:a16="http://schemas.microsoft.com/office/drawing/2014/main" id="{0DD3C78D-ADAB-4379-B740-B3084CA856F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1" name="TextBox 150">
          <a:extLst>
            <a:ext uri="{FF2B5EF4-FFF2-40B4-BE49-F238E27FC236}">
              <a16:creationId xmlns:a16="http://schemas.microsoft.com/office/drawing/2014/main" id="{8BB42183-5DD5-46C5-803C-66789DC5A9A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2" name="TextBox 151">
          <a:extLst>
            <a:ext uri="{FF2B5EF4-FFF2-40B4-BE49-F238E27FC236}">
              <a16:creationId xmlns:a16="http://schemas.microsoft.com/office/drawing/2014/main" id="{8FCA10C2-96B7-44F1-9E99-499D2F4CDB5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3" name="TextBox 152">
          <a:extLst>
            <a:ext uri="{FF2B5EF4-FFF2-40B4-BE49-F238E27FC236}">
              <a16:creationId xmlns:a16="http://schemas.microsoft.com/office/drawing/2014/main" id="{D2024611-3648-45E6-B407-3C56E32748C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4" name="TextBox 153">
          <a:extLst>
            <a:ext uri="{FF2B5EF4-FFF2-40B4-BE49-F238E27FC236}">
              <a16:creationId xmlns:a16="http://schemas.microsoft.com/office/drawing/2014/main" id="{34124BCB-E2C8-4A61-B1B9-0602AF5FA7E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5" name="TextBox 154">
          <a:extLst>
            <a:ext uri="{FF2B5EF4-FFF2-40B4-BE49-F238E27FC236}">
              <a16:creationId xmlns:a16="http://schemas.microsoft.com/office/drawing/2014/main" id="{0326C470-3898-4B32-8E19-9BB76810931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66675</xdr:rowOff>
    </xdr:to>
    <xdr:sp macro="" textlink="">
      <xdr:nvSpPr>
        <xdr:cNvPr id="156" name="TextBox 3">
          <a:extLst>
            <a:ext uri="{FF2B5EF4-FFF2-40B4-BE49-F238E27FC236}">
              <a16:creationId xmlns:a16="http://schemas.microsoft.com/office/drawing/2014/main" id="{76B67175-3189-42A4-B50F-FFE2CE789647}"/>
            </a:ext>
          </a:extLst>
        </xdr:cNvPr>
        <xdr:cNvSpPr txBox="1"/>
      </xdr:nvSpPr>
      <xdr:spPr>
        <a:xfrm>
          <a:off x="3175" y="3175"/>
          <a:ext cx="63500" cy="635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lang="en-AU" sz="1100"/>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7" name="TextBox 156">
          <a:extLst>
            <a:ext uri="{FF2B5EF4-FFF2-40B4-BE49-F238E27FC236}">
              <a16:creationId xmlns:a16="http://schemas.microsoft.com/office/drawing/2014/main" id="{1E036275-5E03-4CA8-B57B-EB99C5F359E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8" name="TextBox 157">
          <a:extLst>
            <a:ext uri="{FF2B5EF4-FFF2-40B4-BE49-F238E27FC236}">
              <a16:creationId xmlns:a16="http://schemas.microsoft.com/office/drawing/2014/main" id="{CD52DC0C-8EEC-42C4-91E3-FFC8864F27E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9" name="TextBox 158">
          <a:extLst>
            <a:ext uri="{FF2B5EF4-FFF2-40B4-BE49-F238E27FC236}">
              <a16:creationId xmlns:a16="http://schemas.microsoft.com/office/drawing/2014/main" id="{124D7967-BA39-4254-97FB-C0E180C7E92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60" name="TextBox 159">
          <a:extLst>
            <a:ext uri="{FF2B5EF4-FFF2-40B4-BE49-F238E27FC236}">
              <a16:creationId xmlns:a16="http://schemas.microsoft.com/office/drawing/2014/main" id="{5574B812-7B01-471D-94D5-A6D713F8F1A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61" name="TextBox 160">
          <a:extLst>
            <a:ext uri="{FF2B5EF4-FFF2-40B4-BE49-F238E27FC236}">
              <a16:creationId xmlns:a16="http://schemas.microsoft.com/office/drawing/2014/main" id="{15EFA7F3-E51B-4DE6-BC10-86CE49C0895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62" name="TextBox 161">
          <a:extLst>
            <a:ext uri="{FF2B5EF4-FFF2-40B4-BE49-F238E27FC236}">
              <a16:creationId xmlns:a16="http://schemas.microsoft.com/office/drawing/2014/main" id="{E7E3B6CA-AA2F-4071-9327-913FA313421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63" name="TextBox 162">
          <a:extLst>
            <a:ext uri="{FF2B5EF4-FFF2-40B4-BE49-F238E27FC236}">
              <a16:creationId xmlns:a16="http://schemas.microsoft.com/office/drawing/2014/main" id="{C66544A7-2A3D-4895-AE74-FE816E6808A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69" name="TextBox 168">
          <a:extLst>
            <a:ext uri="{FF2B5EF4-FFF2-40B4-BE49-F238E27FC236}">
              <a16:creationId xmlns:a16="http://schemas.microsoft.com/office/drawing/2014/main" id="{0290CEDA-0D11-4E67-8CC9-609FC8A8992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70" name="TextBox 169">
          <a:extLst>
            <a:ext uri="{FF2B5EF4-FFF2-40B4-BE49-F238E27FC236}">
              <a16:creationId xmlns:a16="http://schemas.microsoft.com/office/drawing/2014/main" id="{0C070EE3-0786-467F-B61C-F78DC6E7A73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72" name="TextBox 171">
          <a:extLst>
            <a:ext uri="{FF2B5EF4-FFF2-40B4-BE49-F238E27FC236}">
              <a16:creationId xmlns:a16="http://schemas.microsoft.com/office/drawing/2014/main" id="{73F80B52-585C-4141-9E67-30066A6CDB4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73" name="TextBox 172">
          <a:extLst>
            <a:ext uri="{FF2B5EF4-FFF2-40B4-BE49-F238E27FC236}">
              <a16:creationId xmlns:a16="http://schemas.microsoft.com/office/drawing/2014/main" id="{6247E981-8908-4913-96FA-63DBA2A41E1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74" name="TextBox 173">
          <a:extLst>
            <a:ext uri="{FF2B5EF4-FFF2-40B4-BE49-F238E27FC236}">
              <a16:creationId xmlns:a16="http://schemas.microsoft.com/office/drawing/2014/main" id="{200915D8-ED29-41EE-8928-8CCFBAF1539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75" name="TextBox 174">
          <a:extLst>
            <a:ext uri="{FF2B5EF4-FFF2-40B4-BE49-F238E27FC236}">
              <a16:creationId xmlns:a16="http://schemas.microsoft.com/office/drawing/2014/main" id="{9AA8A017-1C20-4A02-B655-9EACC444426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76" name="TextBox 175">
          <a:extLst>
            <a:ext uri="{FF2B5EF4-FFF2-40B4-BE49-F238E27FC236}">
              <a16:creationId xmlns:a16="http://schemas.microsoft.com/office/drawing/2014/main" id="{FD710E5A-E02D-44A8-811C-351197C6758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77" name="TextBox 176">
          <a:extLst>
            <a:ext uri="{FF2B5EF4-FFF2-40B4-BE49-F238E27FC236}">
              <a16:creationId xmlns:a16="http://schemas.microsoft.com/office/drawing/2014/main" id="{D38FECB8-9E18-4E11-A848-EAAFAD0917B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78" name="TextBox 177">
          <a:extLst>
            <a:ext uri="{FF2B5EF4-FFF2-40B4-BE49-F238E27FC236}">
              <a16:creationId xmlns:a16="http://schemas.microsoft.com/office/drawing/2014/main" id="{6C3D575D-220E-4749-9579-3A21AA59065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79" name="TextBox 178">
          <a:extLst>
            <a:ext uri="{FF2B5EF4-FFF2-40B4-BE49-F238E27FC236}">
              <a16:creationId xmlns:a16="http://schemas.microsoft.com/office/drawing/2014/main" id="{628569AF-7EE9-4AA5-916B-18A5AEBA4E5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80" name="TextBox 179">
          <a:extLst>
            <a:ext uri="{FF2B5EF4-FFF2-40B4-BE49-F238E27FC236}">
              <a16:creationId xmlns:a16="http://schemas.microsoft.com/office/drawing/2014/main" id="{33D020C3-F031-4419-9669-B8BDBBD84DB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66675</xdr:rowOff>
    </xdr:to>
    <xdr:sp macro="" textlink="">
      <xdr:nvSpPr>
        <xdr:cNvPr id="181" name="TextBox 3">
          <a:extLst>
            <a:ext uri="{FF2B5EF4-FFF2-40B4-BE49-F238E27FC236}">
              <a16:creationId xmlns:a16="http://schemas.microsoft.com/office/drawing/2014/main" id="{80AD5D11-5A61-4089-8F7F-7CCE03722A87}"/>
            </a:ext>
          </a:extLst>
        </xdr:cNvPr>
        <xdr:cNvSpPr txBox="1"/>
      </xdr:nvSpPr>
      <xdr:spPr>
        <a:xfrm>
          <a:off x="3175" y="3175"/>
          <a:ext cx="63500" cy="635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lang="en-AU" sz="1100"/>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82" name="TextBox 181">
          <a:extLst>
            <a:ext uri="{FF2B5EF4-FFF2-40B4-BE49-F238E27FC236}">
              <a16:creationId xmlns:a16="http://schemas.microsoft.com/office/drawing/2014/main" id="{EA06CE66-C873-4239-9C5A-DFBE19D1ADF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83" name="TextBox 182">
          <a:extLst>
            <a:ext uri="{FF2B5EF4-FFF2-40B4-BE49-F238E27FC236}">
              <a16:creationId xmlns:a16="http://schemas.microsoft.com/office/drawing/2014/main" id="{A5D0C5DE-1FAF-4D00-A447-357471DA237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84" name="TextBox 183">
          <a:extLst>
            <a:ext uri="{FF2B5EF4-FFF2-40B4-BE49-F238E27FC236}">
              <a16:creationId xmlns:a16="http://schemas.microsoft.com/office/drawing/2014/main" id="{10838C6A-243A-403F-A9AA-259FCB8169C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85" name="TextBox 184">
          <a:extLst>
            <a:ext uri="{FF2B5EF4-FFF2-40B4-BE49-F238E27FC236}">
              <a16:creationId xmlns:a16="http://schemas.microsoft.com/office/drawing/2014/main" id="{E2F1F2C4-8764-4671-A81D-D1051B558B8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86" name="TextBox 185">
          <a:extLst>
            <a:ext uri="{FF2B5EF4-FFF2-40B4-BE49-F238E27FC236}">
              <a16:creationId xmlns:a16="http://schemas.microsoft.com/office/drawing/2014/main" id="{760D31DC-6A48-4AA5-87CA-5A28FBD8F95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87" name="TextBox 186">
          <a:extLst>
            <a:ext uri="{FF2B5EF4-FFF2-40B4-BE49-F238E27FC236}">
              <a16:creationId xmlns:a16="http://schemas.microsoft.com/office/drawing/2014/main" id="{0328E789-48A4-4E67-A0AE-FF3F0029FF5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88" name="TextBox 187">
          <a:extLst>
            <a:ext uri="{FF2B5EF4-FFF2-40B4-BE49-F238E27FC236}">
              <a16:creationId xmlns:a16="http://schemas.microsoft.com/office/drawing/2014/main" id="{21CB9AE6-AA66-4F08-A9E4-34848A93BAB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oneCellAnchor>
    <xdr:from>
      <xdr:col>8</xdr:col>
      <xdr:colOff>161925</xdr:colOff>
      <xdr:row>0</xdr:row>
      <xdr:rowOff>57150</xdr:rowOff>
    </xdr:from>
    <xdr:ext cx="2023064" cy="534088"/>
    <xdr:pic>
      <xdr:nvPicPr>
        <xdr:cNvPr id="189" name="Picture 2">
          <a:hlinkClick xmlns:r="http://schemas.openxmlformats.org/officeDocument/2006/relationships" r:id="rId1"/>
          <a:extLst>
            <a:ext uri="{FF2B5EF4-FFF2-40B4-BE49-F238E27FC236}">
              <a16:creationId xmlns:a16="http://schemas.microsoft.com/office/drawing/2014/main" id="{5C3DFC3F-A494-4CAB-A86A-938C6849CF5A}"/>
            </a:ext>
          </a:extLst>
        </xdr:cNvPr>
        <xdr:cNvPicPr>
          <a:picLocks noChangeAspect="1"/>
        </xdr:cNvPicPr>
      </xdr:nvPicPr>
      <xdr:blipFill>
        <a:blip xmlns:r="http://schemas.openxmlformats.org/officeDocument/2006/relationships" r:embed="rId2"/>
        <a:stretch>
          <a:fillRect/>
        </a:stretch>
      </xdr:blipFill>
      <xdr:spPr>
        <a:xfrm>
          <a:off x="13144500" y="57150"/>
          <a:ext cx="2023064" cy="534088"/>
        </a:xfrm>
        <a:prstGeom prst="rect">
          <a:avLst/>
        </a:prstGeom>
      </xdr:spPr>
    </xdr:pic>
    <xdr:clientData/>
  </xdr:oneCellAnchor>
  <xdr:twoCellAnchor editAs="oneCell">
    <xdr:from>
      <xdr:col>4</xdr:col>
      <xdr:colOff>434838</xdr:colOff>
      <xdr:row>16</xdr:row>
      <xdr:rowOff>0</xdr:rowOff>
    </xdr:from>
    <xdr:to>
      <xdr:col>4</xdr:col>
      <xdr:colOff>683078</xdr:colOff>
      <xdr:row>17</xdr:row>
      <xdr:rowOff>12534</xdr:rowOff>
    </xdr:to>
    <xdr:pic>
      <xdr:nvPicPr>
        <xdr:cNvPr id="190" name="Picture 189">
          <a:extLst>
            <a:ext uri="{FF2B5EF4-FFF2-40B4-BE49-F238E27FC236}">
              <a16:creationId xmlns:a16="http://schemas.microsoft.com/office/drawing/2014/main" id="{83461869-D220-41B3-A589-78AF46BECFA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959713" y="5076825"/>
          <a:ext cx="248240" cy="248240"/>
        </a:xfrm>
        <a:prstGeom prst="rect">
          <a:avLst/>
        </a:prstGeom>
      </xdr:spPr>
    </xdr:pic>
    <xdr:clientData/>
  </xdr:twoCellAnchor>
  <xdr:oneCellAnchor>
    <xdr:from>
      <xdr:col>0</xdr:col>
      <xdr:colOff>74260</xdr:colOff>
      <xdr:row>38</xdr:row>
      <xdr:rowOff>2690</xdr:rowOff>
    </xdr:from>
    <xdr:ext cx="174763" cy="174724"/>
    <xdr:pic>
      <xdr:nvPicPr>
        <xdr:cNvPr id="191" name="Picture 137">
          <a:extLst>
            <a:ext uri="{FF2B5EF4-FFF2-40B4-BE49-F238E27FC236}">
              <a16:creationId xmlns:a16="http://schemas.microsoft.com/office/drawing/2014/main" id="{C680D03E-7BE5-423B-BD93-2C708509867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4260" y="9375290"/>
          <a:ext cx="174763" cy="174724"/>
        </a:xfrm>
        <a:prstGeom prst="rect">
          <a:avLst/>
        </a:prstGeom>
      </xdr:spPr>
    </xdr:pic>
    <xdr:clientData/>
  </xdr:oneCellAnchor>
  <xdr:oneCellAnchor>
    <xdr:from>
      <xdr:col>0</xdr:col>
      <xdr:colOff>74260</xdr:colOff>
      <xdr:row>37</xdr:row>
      <xdr:rowOff>3230</xdr:rowOff>
    </xdr:from>
    <xdr:ext cx="174762" cy="179622"/>
    <xdr:pic>
      <xdr:nvPicPr>
        <xdr:cNvPr id="192" name="Picture 138">
          <a:extLst>
            <a:ext uri="{FF2B5EF4-FFF2-40B4-BE49-F238E27FC236}">
              <a16:creationId xmlns:a16="http://schemas.microsoft.com/office/drawing/2014/main" id="{4E4E44E1-EA49-4351-B8A8-A20A478BE3C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4260" y="9194855"/>
          <a:ext cx="174762" cy="179622"/>
        </a:xfrm>
        <a:prstGeom prst="rect">
          <a:avLst/>
        </a:prstGeom>
      </xdr:spPr>
    </xdr:pic>
    <xdr:clientData/>
  </xdr:oneCellAnchor>
  <xdr:oneCellAnchor>
    <xdr:from>
      <xdr:col>0</xdr:col>
      <xdr:colOff>74260</xdr:colOff>
      <xdr:row>39</xdr:row>
      <xdr:rowOff>8573</xdr:rowOff>
    </xdr:from>
    <xdr:ext cx="174762" cy="175468"/>
    <xdr:pic>
      <xdr:nvPicPr>
        <xdr:cNvPr id="193" name="Picture 139">
          <a:extLst>
            <a:ext uri="{FF2B5EF4-FFF2-40B4-BE49-F238E27FC236}">
              <a16:creationId xmlns:a16="http://schemas.microsoft.com/office/drawing/2014/main" id="{85452858-08C9-4602-9C4B-AF5570D7F7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4260" y="9571673"/>
          <a:ext cx="174762" cy="175468"/>
        </a:xfrm>
        <a:prstGeom prst="rect">
          <a:avLst/>
        </a:prstGeom>
      </xdr:spPr>
    </xdr:pic>
    <xdr:clientData/>
  </xdr:oneCellAnchor>
  <xdr:twoCellAnchor>
    <xdr:from>
      <xdr:col>0</xdr:col>
      <xdr:colOff>3175</xdr:colOff>
      <xdr:row>0</xdr:row>
      <xdr:rowOff>3175</xdr:rowOff>
    </xdr:from>
    <xdr:to>
      <xdr:col>0</xdr:col>
      <xdr:colOff>66675</xdr:colOff>
      <xdr:row>0</xdr:row>
      <xdr:rowOff>105767</xdr:rowOff>
    </xdr:to>
    <xdr:sp macro="" textlink="">
      <xdr:nvSpPr>
        <xdr:cNvPr id="195" name="TextBox 194">
          <a:extLst>
            <a:ext uri="{FF2B5EF4-FFF2-40B4-BE49-F238E27FC236}">
              <a16:creationId xmlns:a16="http://schemas.microsoft.com/office/drawing/2014/main" id="{72DB4A6B-3636-46AE-91DD-1CB50480925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editAs="oneCell">
    <xdr:from>
      <xdr:col>3</xdr:col>
      <xdr:colOff>447675</xdr:colOff>
      <xdr:row>16</xdr:row>
      <xdr:rowOff>0</xdr:rowOff>
    </xdr:from>
    <xdr:to>
      <xdr:col>3</xdr:col>
      <xdr:colOff>692740</xdr:colOff>
      <xdr:row>17</xdr:row>
      <xdr:rowOff>12534</xdr:rowOff>
    </xdr:to>
    <xdr:pic>
      <xdr:nvPicPr>
        <xdr:cNvPr id="196" name="Picture 4">
          <a:extLst>
            <a:ext uri="{FF2B5EF4-FFF2-40B4-BE49-F238E27FC236}">
              <a16:creationId xmlns:a16="http://schemas.microsoft.com/office/drawing/2014/main" id="{428FF84F-F2F0-4428-82AA-92E3FA40555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58125" y="5076825"/>
          <a:ext cx="248240" cy="248240"/>
        </a:xfrm>
        <a:prstGeom prst="rect">
          <a:avLst/>
        </a:prstGeom>
      </xdr:spPr>
    </xdr:pic>
    <xdr:clientData/>
  </xdr:twoCellAnchor>
  <xdr:oneCellAnchor>
    <xdr:from>
      <xdr:col>3</xdr:col>
      <xdr:colOff>448234</xdr:colOff>
      <xdr:row>15</xdr:row>
      <xdr:rowOff>2</xdr:rowOff>
    </xdr:from>
    <xdr:ext cx="248400" cy="248400"/>
    <xdr:pic>
      <xdr:nvPicPr>
        <xdr:cNvPr id="197" name="Picture 138">
          <a:extLst>
            <a:ext uri="{FF2B5EF4-FFF2-40B4-BE49-F238E27FC236}">
              <a16:creationId xmlns:a16="http://schemas.microsoft.com/office/drawing/2014/main" id="{AA9F45DF-BA2B-4D50-8CD6-905E90E8F934}"/>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858684" y="4829177"/>
          <a:ext cx="248400" cy="248400"/>
        </a:xfrm>
        <a:prstGeom prst="rect">
          <a:avLst/>
        </a:prstGeom>
      </xdr:spPr>
    </xdr:pic>
    <xdr:clientData/>
  </xdr:oneCellAnchor>
  <xdr:oneCellAnchor>
    <xdr:from>
      <xdr:col>3</xdr:col>
      <xdr:colOff>448224</xdr:colOff>
      <xdr:row>17</xdr:row>
      <xdr:rowOff>1</xdr:rowOff>
    </xdr:from>
    <xdr:ext cx="248400" cy="248400"/>
    <xdr:pic>
      <xdr:nvPicPr>
        <xdr:cNvPr id="198" name="Picture 138">
          <a:extLst>
            <a:ext uri="{FF2B5EF4-FFF2-40B4-BE49-F238E27FC236}">
              <a16:creationId xmlns:a16="http://schemas.microsoft.com/office/drawing/2014/main" id="{D6DFFEBB-F0EC-4199-8C66-AE1C0D4419C5}"/>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858674" y="5324476"/>
          <a:ext cx="248400" cy="248400"/>
        </a:xfrm>
        <a:prstGeom prst="rect">
          <a:avLst/>
        </a:prstGeom>
      </xdr:spPr>
    </xdr:pic>
    <xdr:clientData/>
  </xdr:oneCellAnchor>
  <xdr:oneCellAnchor>
    <xdr:from>
      <xdr:col>4</xdr:col>
      <xdr:colOff>437030</xdr:colOff>
      <xdr:row>14</xdr:row>
      <xdr:rowOff>246527</xdr:rowOff>
    </xdr:from>
    <xdr:ext cx="248400" cy="248400"/>
    <xdr:pic>
      <xdr:nvPicPr>
        <xdr:cNvPr id="199" name="Picture 138">
          <a:extLst>
            <a:ext uri="{FF2B5EF4-FFF2-40B4-BE49-F238E27FC236}">
              <a16:creationId xmlns:a16="http://schemas.microsoft.com/office/drawing/2014/main" id="{8A66024C-7B59-4AA1-A019-4922943B78F1}"/>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961905" y="4828052"/>
          <a:ext cx="248400" cy="248400"/>
        </a:xfrm>
        <a:prstGeom prst="rect">
          <a:avLst/>
        </a:prstGeom>
      </xdr:spPr>
    </xdr:pic>
    <xdr:clientData/>
  </xdr:oneCellAnchor>
  <xdr:oneCellAnchor>
    <xdr:from>
      <xdr:col>4</xdr:col>
      <xdr:colOff>437030</xdr:colOff>
      <xdr:row>17</xdr:row>
      <xdr:rowOff>3</xdr:rowOff>
    </xdr:from>
    <xdr:ext cx="248400" cy="248400"/>
    <xdr:pic>
      <xdr:nvPicPr>
        <xdr:cNvPr id="200" name="Picture 138">
          <a:extLst>
            <a:ext uri="{FF2B5EF4-FFF2-40B4-BE49-F238E27FC236}">
              <a16:creationId xmlns:a16="http://schemas.microsoft.com/office/drawing/2014/main" id="{798BF027-1AE3-45A6-AAC3-BD39EADDA8A3}"/>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961905" y="5324478"/>
          <a:ext cx="248400" cy="248400"/>
        </a:xfrm>
        <a:prstGeom prst="rect">
          <a:avLst/>
        </a:prstGeom>
      </xdr:spPr>
    </xdr:pic>
    <xdr:clientData/>
  </xdr:oneCellAnchor>
  <xdr:twoCellAnchor>
    <xdr:from>
      <xdr:col>0</xdr:col>
      <xdr:colOff>3175</xdr:colOff>
      <xdr:row>0</xdr:row>
      <xdr:rowOff>3175</xdr:rowOff>
    </xdr:from>
    <xdr:to>
      <xdr:col>0</xdr:col>
      <xdr:colOff>66675</xdr:colOff>
      <xdr:row>0</xdr:row>
      <xdr:rowOff>105767</xdr:rowOff>
    </xdr:to>
    <xdr:sp macro="" textlink="">
      <xdr:nvSpPr>
        <xdr:cNvPr id="201" name="TextBox 200">
          <a:extLst>
            <a:ext uri="{FF2B5EF4-FFF2-40B4-BE49-F238E27FC236}">
              <a16:creationId xmlns:a16="http://schemas.microsoft.com/office/drawing/2014/main" id="{5F9D1DBF-94CC-4794-B9E8-CAF78BAD818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66675</xdr:rowOff>
    </xdr:to>
    <xdr:sp macro="" textlink="">
      <xdr:nvSpPr>
        <xdr:cNvPr id="202" name="TextBox 3">
          <a:extLst>
            <a:ext uri="{FF2B5EF4-FFF2-40B4-BE49-F238E27FC236}">
              <a16:creationId xmlns:a16="http://schemas.microsoft.com/office/drawing/2014/main" id="{CCDA09C9-2CD3-44D7-BF86-E845A9428C18}"/>
            </a:ext>
          </a:extLst>
        </xdr:cNvPr>
        <xdr:cNvSpPr txBox="1"/>
      </xdr:nvSpPr>
      <xdr:spPr>
        <a:xfrm>
          <a:off x="3175" y="3175"/>
          <a:ext cx="63500" cy="635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lang="en-AU" sz="1100"/>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03" name="TextBox 202">
          <a:extLst>
            <a:ext uri="{FF2B5EF4-FFF2-40B4-BE49-F238E27FC236}">
              <a16:creationId xmlns:a16="http://schemas.microsoft.com/office/drawing/2014/main" id="{26757A9D-51D6-4873-9E33-331F4901980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3</xdr:col>
      <xdr:colOff>466725</xdr:colOff>
      <xdr:row>14</xdr:row>
      <xdr:rowOff>19049</xdr:rowOff>
    </xdr:from>
    <xdr:to>
      <xdr:col>3</xdr:col>
      <xdr:colOff>685800</xdr:colOff>
      <xdr:row>14</xdr:row>
      <xdr:rowOff>219074</xdr:rowOff>
    </xdr:to>
    <xdr:sp macro="" textlink="">
      <xdr:nvSpPr>
        <xdr:cNvPr id="204" name="Oval 203">
          <a:extLst>
            <a:ext uri="{FF2B5EF4-FFF2-40B4-BE49-F238E27FC236}">
              <a16:creationId xmlns:a16="http://schemas.microsoft.com/office/drawing/2014/main" id="{002EBC8A-273B-44E3-BED2-E7AFEA868672}"/>
            </a:ext>
          </a:extLst>
        </xdr:cNvPr>
        <xdr:cNvSpPr/>
      </xdr:nvSpPr>
      <xdr:spPr>
        <a:xfrm>
          <a:off x="7877175" y="4600574"/>
          <a:ext cx="219075" cy="200025"/>
        </a:xfrm>
        <a:prstGeom prst="ellipse">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600"/>
        </a:p>
      </xdr:txBody>
    </xdr:sp>
    <xdr:clientData/>
  </xdr:twoCellAnchor>
  <xdr:twoCellAnchor>
    <xdr:from>
      <xdr:col>3</xdr:col>
      <xdr:colOff>419100</xdr:colOff>
      <xdr:row>14</xdr:row>
      <xdr:rowOff>9525</xdr:rowOff>
    </xdr:from>
    <xdr:to>
      <xdr:col>3</xdr:col>
      <xdr:colOff>762000</xdr:colOff>
      <xdr:row>14</xdr:row>
      <xdr:rowOff>180975</xdr:rowOff>
    </xdr:to>
    <xdr:sp macro="" textlink="">
      <xdr:nvSpPr>
        <xdr:cNvPr id="205" name="TextBox 204">
          <a:extLst>
            <a:ext uri="{FF2B5EF4-FFF2-40B4-BE49-F238E27FC236}">
              <a16:creationId xmlns:a16="http://schemas.microsoft.com/office/drawing/2014/main" id="{19898BC9-E802-4B74-A386-53D2AA90B9A0}"/>
            </a:ext>
          </a:extLst>
        </xdr:cNvPr>
        <xdr:cNvSpPr txBox="1"/>
      </xdr:nvSpPr>
      <xdr:spPr>
        <a:xfrm>
          <a:off x="7829550" y="4591050"/>
          <a:ext cx="3429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700"/>
            <a:t>N/A</a:t>
          </a:r>
        </a:p>
      </xdr:txBody>
    </xdr:sp>
    <xdr:clientData/>
  </xdr:twoCellAnchor>
  <xdr:twoCellAnchor>
    <xdr:from>
      <xdr:col>4</xdr:col>
      <xdr:colOff>457200</xdr:colOff>
      <xdr:row>14</xdr:row>
      <xdr:rowOff>28574</xdr:rowOff>
    </xdr:from>
    <xdr:to>
      <xdr:col>4</xdr:col>
      <xdr:colOff>676275</xdr:colOff>
      <xdr:row>14</xdr:row>
      <xdr:rowOff>228599</xdr:rowOff>
    </xdr:to>
    <xdr:sp macro="" textlink="">
      <xdr:nvSpPr>
        <xdr:cNvPr id="206" name="Oval 205">
          <a:extLst>
            <a:ext uri="{FF2B5EF4-FFF2-40B4-BE49-F238E27FC236}">
              <a16:creationId xmlns:a16="http://schemas.microsoft.com/office/drawing/2014/main" id="{605CBAC0-C85D-4022-8812-5AE71A73837D}"/>
            </a:ext>
          </a:extLst>
        </xdr:cNvPr>
        <xdr:cNvSpPr/>
      </xdr:nvSpPr>
      <xdr:spPr>
        <a:xfrm>
          <a:off x="8982075" y="4610099"/>
          <a:ext cx="219075" cy="200025"/>
        </a:xfrm>
        <a:prstGeom prst="ellipse">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600"/>
        </a:p>
      </xdr:txBody>
    </xdr:sp>
    <xdr:clientData/>
  </xdr:twoCellAnchor>
  <xdr:twoCellAnchor>
    <xdr:from>
      <xdr:col>4</xdr:col>
      <xdr:colOff>409575</xdr:colOff>
      <xdr:row>14</xdr:row>
      <xdr:rowOff>19050</xdr:rowOff>
    </xdr:from>
    <xdr:to>
      <xdr:col>4</xdr:col>
      <xdr:colOff>752475</xdr:colOff>
      <xdr:row>14</xdr:row>
      <xdr:rowOff>190500</xdr:rowOff>
    </xdr:to>
    <xdr:sp macro="" textlink="">
      <xdr:nvSpPr>
        <xdr:cNvPr id="207" name="TextBox 206">
          <a:extLst>
            <a:ext uri="{FF2B5EF4-FFF2-40B4-BE49-F238E27FC236}">
              <a16:creationId xmlns:a16="http://schemas.microsoft.com/office/drawing/2014/main" id="{C14CAF2B-95E7-4038-9941-4A40F03FAAE1}"/>
            </a:ext>
          </a:extLst>
        </xdr:cNvPr>
        <xdr:cNvSpPr txBox="1"/>
      </xdr:nvSpPr>
      <xdr:spPr>
        <a:xfrm>
          <a:off x="8934450" y="4600575"/>
          <a:ext cx="3429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700"/>
            <a:t>N/A</a:t>
          </a:r>
        </a:p>
      </xdr:txBody>
    </xdr:sp>
    <xdr:clientData/>
  </xdr:twoCellAnchor>
  <xdr:twoCellAnchor>
    <xdr:from>
      <xdr:col>0</xdr:col>
      <xdr:colOff>95251</xdr:colOff>
      <xdr:row>40</xdr:row>
      <xdr:rowOff>19049</xdr:rowOff>
    </xdr:from>
    <xdr:to>
      <xdr:col>0</xdr:col>
      <xdr:colOff>247651</xdr:colOff>
      <xdr:row>40</xdr:row>
      <xdr:rowOff>171450</xdr:rowOff>
    </xdr:to>
    <xdr:sp macro="" textlink="">
      <xdr:nvSpPr>
        <xdr:cNvPr id="209" name="Oval 208">
          <a:extLst>
            <a:ext uri="{FF2B5EF4-FFF2-40B4-BE49-F238E27FC236}">
              <a16:creationId xmlns:a16="http://schemas.microsoft.com/office/drawing/2014/main" id="{878BDF73-BD3A-4202-95E7-59D12A5D411D}"/>
            </a:ext>
          </a:extLst>
        </xdr:cNvPr>
        <xdr:cNvSpPr/>
      </xdr:nvSpPr>
      <xdr:spPr>
        <a:xfrm>
          <a:off x="95251" y="9772649"/>
          <a:ext cx="152400" cy="152401"/>
        </a:xfrm>
        <a:prstGeom prst="ellipse">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600"/>
        </a:p>
      </xdr:txBody>
    </xdr:sp>
    <xdr:clientData/>
  </xdr:twoCellAnchor>
  <xdr:twoCellAnchor>
    <xdr:from>
      <xdr:col>0</xdr:col>
      <xdr:colOff>19050</xdr:colOff>
      <xdr:row>40</xdr:row>
      <xdr:rowOff>0</xdr:rowOff>
    </xdr:from>
    <xdr:to>
      <xdr:col>0</xdr:col>
      <xdr:colOff>361950</xdr:colOff>
      <xdr:row>40</xdr:row>
      <xdr:rowOff>171450</xdr:rowOff>
    </xdr:to>
    <xdr:sp macro="" textlink="">
      <xdr:nvSpPr>
        <xdr:cNvPr id="210" name="TextBox 209">
          <a:extLst>
            <a:ext uri="{FF2B5EF4-FFF2-40B4-BE49-F238E27FC236}">
              <a16:creationId xmlns:a16="http://schemas.microsoft.com/office/drawing/2014/main" id="{19548227-5789-4CF8-A950-5BAC55D05A44}"/>
            </a:ext>
          </a:extLst>
        </xdr:cNvPr>
        <xdr:cNvSpPr txBox="1"/>
      </xdr:nvSpPr>
      <xdr:spPr>
        <a:xfrm>
          <a:off x="19050" y="9753600"/>
          <a:ext cx="3429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600"/>
            <a:t>N/A</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11" name="TextBox 210">
          <a:extLst>
            <a:ext uri="{FF2B5EF4-FFF2-40B4-BE49-F238E27FC236}">
              <a16:creationId xmlns:a16="http://schemas.microsoft.com/office/drawing/2014/main" id="{E24F2C5D-6378-4BEF-BCC3-6B3A5662A5B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12" name="TextBox 211">
          <a:extLst>
            <a:ext uri="{FF2B5EF4-FFF2-40B4-BE49-F238E27FC236}">
              <a16:creationId xmlns:a16="http://schemas.microsoft.com/office/drawing/2014/main" id="{FE653739-1F76-4E68-A55A-458E35D970F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13" name="TextBox 212">
          <a:extLst>
            <a:ext uri="{FF2B5EF4-FFF2-40B4-BE49-F238E27FC236}">
              <a16:creationId xmlns:a16="http://schemas.microsoft.com/office/drawing/2014/main" id="{16F401D9-E7C1-4639-8FEF-9F4B43FA0DE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14" name="TextBox 213">
          <a:extLst>
            <a:ext uri="{FF2B5EF4-FFF2-40B4-BE49-F238E27FC236}">
              <a16:creationId xmlns:a16="http://schemas.microsoft.com/office/drawing/2014/main" id="{F94BD7B9-E0CB-4792-91BE-C36BAA884FD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15" name="TextBox 214">
          <a:extLst>
            <a:ext uri="{FF2B5EF4-FFF2-40B4-BE49-F238E27FC236}">
              <a16:creationId xmlns:a16="http://schemas.microsoft.com/office/drawing/2014/main" id="{A1036907-805A-4D3A-A237-EA146E6543D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16" name="TextBox 215">
          <a:extLst>
            <a:ext uri="{FF2B5EF4-FFF2-40B4-BE49-F238E27FC236}">
              <a16:creationId xmlns:a16="http://schemas.microsoft.com/office/drawing/2014/main" id="{6016C4F0-634F-4BA9-99BB-D398891BF7F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editAs="oneCell">
    <xdr:from>
      <xdr:col>4</xdr:col>
      <xdr:colOff>434838</xdr:colOff>
      <xdr:row>16</xdr:row>
      <xdr:rowOff>0</xdr:rowOff>
    </xdr:from>
    <xdr:to>
      <xdr:col>4</xdr:col>
      <xdr:colOff>683078</xdr:colOff>
      <xdr:row>17</xdr:row>
      <xdr:rowOff>12534</xdr:rowOff>
    </xdr:to>
    <xdr:pic>
      <xdr:nvPicPr>
        <xdr:cNvPr id="217" name="Picture 216">
          <a:extLst>
            <a:ext uri="{FF2B5EF4-FFF2-40B4-BE49-F238E27FC236}">
              <a16:creationId xmlns:a16="http://schemas.microsoft.com/office/drawing/2014/main" id="{422CAC0D-5DB8-417A-91C2-589D8C7E980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959713" y="5076825"/>
          <a:ext cx="248240" cy="248240"/>
        </a:xfrm>
        <a:prstGeom prst="rect">
          <a:avLst/>
        </a:prstGeom>
      </xdr:spPr>
    </xdr:pic>
    <xdr:clientData/>
  </xdr:twoCellAnchor>
  <xdr:twoCellAnchor editAs="oneCell">
    <xdr:from>
      <xdr:col>3</xdr:col>
      <xdr:colOff>447675</xdr:colOff>
      <xdr:row>16</xdr:row>
      <xdr:rowOff>0</xdr:rowOff>
    </xdr:from>
    <xdr:to>
      <xdr:col>3</xdr:col>
      <xdr:colOff>692740</xdr:colOff>
      <xdr:row>17</xdr:row>
      <xdr:rowOff>12534</xdr:rowOff>
    </xdr:to>
    <xdr:pic>
      <xdr:nvPicPr>
        <xdr:cNvPr id="219" name="Picture 4">
          <a:extLst>
            <a:ext uri="{FF2B5EF4-FFF2-40B4-BE49-F238E27FC236}">
              <a16:creationId xmlns:a16="http://schemas.microsoft.com/office/drawing/2014/main" id="{1004245E-183D-4969-B5F4-3FFE2B04D98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58125" y="5076825"/>
          <a:ext cx="248240" cy="248240"/>
        </a:xfrm>
        <a:prstGeom prst="rect">
          <a:avLst/>
        </a:prstGeom>
      </xdr:spPr>
    </xdr:pic>
    <xdr:clientData/>
  </xdr:twoCellAnchor>
  <xdr:oneCellAnchor>
    <xdr:from>
      <xdr:col>3</xdr:col>
      <xdr:colOff>448234</xdr:colOff>
      <xdr:row>15</xdr:row>
      <xdr:rowOff>2</xdr:rowOff>
    </xdr:from>
    <xdr:ext cx="248400" cy="248400"/>
    <xdr:pic>
      <xdr:nvPicPr>
        <xdr:cNvPr id="220" name="Picture 138">
          <a:extLst>
            <a:ext uri="{FF2B5EF4-FFF2-40B4-BE49-F238E27FC236}">
              <a16:creationId xmlns:a16="http://schemas.microsoft.com/office/drawing/2014/main" id="{D1F229CC-E7E7-4899-A1C0-5B95D038A46E}"/>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858684" y="4829177"/>
          <a:ext cx="248400" cy="248400"/>
        </a:xfrm>
        <a:prstGeom prst="rect">
          <a:avLst/>
        </a:prstGeom>
      </xdr:spPr>
    </xdr:pic>
    <xdr:clientData/>
  </xdr:oneCellAnchor>
  <xdr:oneCellAnchor>
    <xdr:from>
      <xdr:col>3</xdr:col>
      <xdr:colOff>448224</xdr:colOff>
      <xdr:row>17</xdr:row>
      <xdr:rowOff>1</xdr:rowOff>
    </xdr:from>
    <xdr:ext cx="248400" cy="248400"/>
    <xdr:pic>
      <xdr:nvPicPr>
        <xdr:cNvPr id="221" name="Picture 138">
          <a:extLst>
            <a:ext uri="{FF2B5EF4-FFF2-40B4-BE49-F238E27FC236}">
              <a16:creationId xmlns:a16="http://schemas.microsoft.com/office/drawing/2014/main" id="{9044223C-7181-4932-977E-29E5B4797EC5}"/>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858674" y="5324476"/>
          <a:ext cx="248400" cy="248400"/>
        </a:xfrm>
        <a:prstGeom prst="rect">
          <a:avLst/>
        </a:prstGeom>
      </xdr:spPr>
    </xdr:pic>
    <xdr:clientData/>
  </xdr:oneCellAnchor>
  <xdr:oneCellAnchor>
    <xdr:from>
      <xdr:col>4</xdr:col>
      <xdr:colOff>437030</xdr:colOff>
      <xdr:row>14</xdr:row>
      <xdr:rowOff>246527</xdr:rowOff>
    </xdr:from>
    <xdr:ext cx="248400" cy="248400"/>
    <xdr:pic>
      <xdr:nvPicPr>
        <xdr:cNvPr id="222" name="Picture 138">
          <a:extLst>
            <a:ext uri="{FF2B5EF4-FFF2-40B4-BE49-F238E27FC236}">
              <a16:creationId xmlns:a16="http://schemas.microsoft.com/office/drawing/2014/main" id="{AC3AC5A1-69DF-4FDD-9885-015F1DF99330}"/>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961905" y="4828052"/>
          <a:ext cx="248400" cy="248400"/>
        </a:xfrm>
        <a:prstGeom prst="rect">
          <a:avLst/>
        </a:prstGeom>
      </xdr:spPr>
    </xdr:pic>
    <xdr:clientData/>
  </xdr:oneCellAnchor>
  <xdr:oneCellAnchor>
    <xdr:from>
      <xdr:col>4</xdr:col>
      <xdr:colOff>437030</xdr:colOff>
      <xdr:row>17</xdr:row>
      <xdr:rowOff>3</xdr:rowOff>
    </xdr:from>
    <xdr:ext cx="248400" cy="248400"/>
    <xdr:pic>
      <xdr:nvPicPr>
        <xdr:cNvPr id="223" name="Picture 138">
          <a:extLst>
            <a:ext uri="{FF2B5EF4-FFF2-40B4-BE49-F238E27FC236}">
              <a16:creationId xmlns:a16="http://schemas.microsoft.com/office/drawing/2014/main" id="{3F2581AF-C26E-436C-AFA6-484FD5F27343}"/>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961905" y="5324478"/>
          <a:ext cx="248400" cy="248400"/>
        </a:xfrm>
        <a:prstGeom prst="rect">
          <a:avLst/>
        </a:prstGeom>
      </xdr:spPr>
    </xdr:pic>
    <xdr:clientData/>
  </xdr:oneCellAnchor>
  <xdr:twoCellAnchor>
    <xdr:from>
      <xdr:col>3</xdr:col>
      <xdr:colOff>466725</xdr:colOff>
      <xdr:row>14</xdr:row>
      <xdr:rowOff>19049</xdr:rowOff>
    </xdr:from>
    <xdr:to>
      <xdr:col>3</xdr:col>
      <xdr:colOff>685800</xdr:colOff>
      <xdr:row>14</xdr:row>
      <xdr:rowOff>219074</xdr:rowOff>
    </xdr:to>
    <xdr:sp macro="" textlink="">
      <xdr:nvSpPr>
        <xdr:cNvPr id="224" name="Oval 223">
          <a:extLst>
            <a:ext uri="{FF2B5EF4-FFF2-40B4-BE49-F238E27FC236}">
              <a16:creationId xmlns:a16="http://schemas.microsoft.com/office/drawing/2014/main" id="{B7F7B16B-8C4B-4A86-B452-A459149102CE}"/>
            </a:ext>
          </a:extLst>
        </xdr:cNvPr>
        <xdr:cNvSpPr/>
      </xdr:nvSpPr>
      <xdr:spPr>
        <a:xfrm>
          <a:off x="7877175" y="4600574"/>
          <a:ext cx="219075" cy="200025"/>
        </a:xfrm>
        <a:prstGeom prst="ellipse">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600"/>
        </a:p>
      </xdr:txBody>
    </xdr:sp>
    <xdr:clientData/>
  </xdr:twoCellAnchor>
  <xdr:twoCellAnchor>
    <xdr:from>
      <xdr:col>3</xdr:col>
      <xdr:colOff>419100</xdr:colOff>
      <xdr:row>14</xdr:row>
      <xdr:rowOff>9525</xdr:rowOff>
    </xdr:from>
    <xdr:to>
      <xdr:col>3</xdr:col>
      <xdr:colOff>762000</xdr:colOff>
      <xdr:row>14</xdr:row>
      <xdr:rowOff>180975</xdr:rowOff>
    </xdr:to>
    <xdr:sp macro="" textlink="">
      <xdr:nvSpPr>
        <xdr:cNvPr id="225" name="TextBox 224">
          <a:extLst>
            <a:ext uri="{FF2B5EF4-FFF2-40B4-BE49-F238E27FC236}">
              <a16:creationId xmlns:a16="http://schemas.microsoft.com/office/drawing/2014/main" id="{C205C796-ADB6-4C39-ABA6-F2A2C2A29EEE}"/>
            </a:ext>
          </a:extLst>
        </xdr:cNvPr>
        <xdr:cNvSpPr txBox="1"/>
      </xdr:nvSpPr>
      <xdr:spPr>
        <a:xfrm>
          <a:off x="7829550" y="4591050"/>
          <a:ext cx="3429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700"/>
            <a:t>N/A</a:t>
          </a:r>
        </a:p>
      </xdr:txBody>
    </xdr:sp>
    <xdr:clientData/>
  </xdr:twoCellAnchor>
  <xdr:twoCellAnchor>
    <xdr:from>
      <xdr:col>4</xdr:col>
      <xdr:colOff>457200</xdr:colOff>
      <xdr:row>14</xdr:row>
      <xdr:rowOff>28574</xdr:rowOff>
    </xdr:from>
    <xdr:to>
      <xdr:col>4</xdr:col>
      <xdr:colOff>676275</xdr:colOff>
      <xdr:row>14</xdr:row>
      <xdr:rowOff>228599</xdr:rowOff>
    </xdr:to>
    <xdr:sp macro="" textlink="">
      <xdr:nvSpPr>
        <xdr:cNvPr id="226" name="Oval 225">
          <a:extLst>
            <a:ext uri="{FF2B5EF4-FFF2-40B4-BE49-F238E27FC236}">
              <a16:creationId xmlns:a16="http://schemas.microsoft.com/office/drawing/2014/main" id="{8E0260B9-9A1C-4AE6-AFFE-448CE9AF8FC7}"/>
            </a:ext>
          </a:extLst>
        </xdr:cNvPr>
        <xdr:cNvSpPr/>
      </xdr:nvSpPr>
      <xdr:spPr>
        <a:xfrm>
          <a:off x="8982075" y="4610099"/>
          <a:ext cx="219075" cy="200025"/>
        </a:xfrm>
        <a:prstGeom prst="ellipse">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600"/>
        </a:p>
      </xdr:txBody>
    </xdr:sp>
    <xdr:clientData/>
  </xdr:twoCellAnchor>
  <xdr:twoCellAnchor>
    <xdr:from>
      <xdr:col>4</xdr:col>
      <xdr:colOff>409575</xdr:colOff>
      <xdr:row>14</xdr:row>
      <xdr:rowOff>19050</xdr:rowOff>
    </xdr:from>
    <xdr:to>
      <xdr:col>4</xdr:col>
      <xdr:colOff>752475</xdr:colOff>
      <xdr:row>14</xdr:row>
      <xdr:rowOff>190500</xdr:rowOff>
    </xdr:to>
    <xdr:sp macro="" textlink="">
      <xdr:nvSpPr>
        <xdr:cNvPr id="227" name="TextBox 226">
          <a:extLst>
            <a:ext uri="{FF2B5EF4-FFF2-40B4-BE49-F238E27FC236}">
              <a16:creationId xmlns:a16="http://schemas.microsoft.com/office/drawing/2014/main" id="{EB3C5AFC-3873-4C1F-AA90-C5811F984875}"/>
            </a:ext>
          </a:extLst>
        </xdr:cNvPr>
        <xdr:cNvSpPr txBox="1"/>
      </xdr:nvSpPr>
      <xdr:spPr>
        <a:xfrm>
          <a:off x="8934450" y="4600575"/>
          <a:ext cx="3429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700"/>
            <a:t>N/A</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1</xdr:row>
      <xdr:rowOff>85725</xdr:rowOff>
    </xdr:from>
    <xdr:to>
      <xdr:col>0</xdr:col>
      <xdr:colOff>534925</xdr:colOff>
      <xdr:row>3</xdr:row>
      <xdr:rowOff>125350</xdr:rowOff>
    </xdr:to>
    <xdr:pic>
      <xdr:nvPicPr>
        <xdr:cNvPr id="3" name="Picture 2">
          <a:extLst>
            <a:ext uri="{FF2B5EF4-FFF2-40B4-BE49-F238E27FC236}">
              <a16:creationId xmlns:a16="http://schemas.microsoft.com/office/drawing/2014/main" id="{8DFFDE93-8AE0-40AF-BD2F-651D4E356A05}"/>
            </a:ext>
            <a:ext uri="{147F2762-F138-4A5C-976F-8EAC2B608ADB}">
              <a16:predDERef xmlns:a16="http://schemas.microsoft.com/office/drawing/2014/main" pred="{8B758C5A-31CC-4743-9DEF-706F881CEF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27622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950BF92E-4A67-A963-6A06-9F6B40A217B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AF18AEA3-A87F-26EB-E5D0-47BF39D592C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43D0FF9-2CAF-A413-DC57-CFF7B47F3BF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27955EA0-8DF9-035C-07CF-BCF280E7B9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F5C38F6A-506D-490D-9A1A-DD729FBC38F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23BF4A6F-AAB8-4143-BBB0-B927A2D7EBE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 name="TextBox 9">
          <a:extLst>
            <a:ext uri="{FF2B5EF4-FFF2-40B4-BE49-F238E27FC236}">
              <a16:creationId xmlns:a16="http://schemas.microsoft.com/office/drawing/2014/main" id="{C13703A2-2FD9-4099-9ED8-3A25CBF0446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7BB5AED3-DFE5-4BBD-89DA-8A3CBC12119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B420FE42-1777-43A4-BBE6-07D46915675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oneCellAnchor>
    <xdr:from>
      <xdr:col>6</xdr:col>
      <xdr:colOff>800100</xdr:colOff>
      <xdr:row>0</xdr:row>
      <xdr:rowOff>0</xdr:rowOff>
    </xdr:from>
    <xdr:ext cx="2023064" cy="534088"/>
    <xdr:pic>
      <xdr:nvPicPr>
        <xdr:cNvPr id="7" name="Picture 2">
          <a:hlinkClick xmlns:r="http://schemas.openxmlformats.org/officeDocument/2006/relationships" r:id="rId2"/>
          <a:extLst>
            <a:ext uri="{FF2B5EF4-FFF2-40B4-BE49-F238E27FC236}">
              <a16:creationId xmlns:a16="http://schemas.microsoft.com/office/drawing/2014/main" id="{79AFBB55-CC8F-4F99-8731-E1A761BB1789}"/>
            </a:ext>
          </a:extLst>
        </xdr:cNvPr>
        <xdr:cNvPicPr>
          <a:picLocks noChangeAspect="1"/>
        </xdr:cNvPicPr>
      </xdr:nvPicPr>
      <xdr:blipFill>
        <a:blip xmlns:r="http://schemas.openxmlformats.org/officeDocument/2006/relationships" r:embed="rId3"/>
        <a:stretch>
          <a:fillRect/>
        </a:stretch>
      </xdr:blipFill>
      <xdr:spPr>
        <a:xfrm>
          <a:off x="7791450" y="0"/>
          <a:ext cx="2023064" cy="53408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5</xdr:col>
      <xdr:colOff>270970</xdr:colOff>
      <xdr:row>0</xdr:row>
      <xdr:rowOff>0</xdr:rowOff>
    </xdr:from>
    <xdr:to>
      <xdr:col>8</xdr:col>
      <xdr:colOff>179896</xdr:colOff>
      <xdr:row>2</xdr:row>
      <xdr:rowOff>168525</xdr:rowOff>
    </xdr:to>
    <xdr:pic>
      <xdr:nvPicPr>
        <xdr:cNvPr id="2" name="Picture 1">
          <a:hlinkClick xmlns:r="http://schemas.openxmlformats.org/officeDocument/2006/relationships" r:id="rId1"/>
          <a:extLst>
            <a:ext uri="{FF2B5EF4-FFF2-40B4-BE49-F238E27FC236}">
              <a16:creationId xmlns:a16="http://schemas.microsoft.com/office/drawing/2014/main" id="{E2646ADC-34FF-42CF-94E5-EB735DDFCBD3}"/>
            </a:ext>
          </a:extLst>
        </xdr:cNvPr>
        <xdr:cNvPicPr>
          <a:picLocks noChangeAspect="1"/>
        </xdr:cNvPicPr>
      </xdr:nvPicPr>
      <xdr:blipFill>
        <a:blip xmlns:r="http://schemas.openxmlformats.org/officeDocument/2006/relationships" r:embed="rId2"/>
        <a:stretch>
          <a:fillRect/>
        </a:stretch>
      </xdr:blipFill>
      <xdr:spPr>
        <a:xfrm>
          <a:off x="7033720" y="0"/>
          <a:ext cx="2020300" cy="540000"/>
        </a:xfrm>
        <a:prstGeom prst="rect">
          <a:avLst/>
        </a:prstGeom>
      </xdr:spPr>
    </xdr:pic>
    <xdr:clientData/>
  </xdr:twoCellAnchor>
  <xdr:twoCellAnchor editAs="oneCell">
    <xdr:from>
      <xdr:col>0</xdr:col>
      <xdr:colOff>114300</xdr:colOff>
      <xdr:row>1</xdr:row>
      <xdr:rowOff>85725</xdr:rowOff>
    </xdr:from>
    <xdr:to>
      <xdr:col>0</xdr:col>
      <xdr:colOff>534925</xdr:colOff>
      <xdr:row>3</xdr:row>
      <xdr:rowOff>106300</xdr:rowOff>
    </xdr:to>
    <xdr:pic>
      <xdr:nvPicPr>
        <xdr:cNvPr id="3" name="Picture 2">
          <a:extLst>
            <a:ext uri="{FF2B5EF4-FFF2-40B4-BE49-F238E27FC236}">
              <a16:creationId xmlns:a16="http://schemas.microsoft.com/office/drawing/2014/main" id="{8A2505FF-D668-4B31-9597-6A4D1AE4EEC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300" y="276225"/>
          <a:ext cx="420625" cy="401575"/>
        </a:xfrm>
        <a:prstGeom prst="rect">
          <a:avLst/>
        </a:prstGeom>
      </xdr:spPr>
    </xdr:pic>
    <xdr:clientData/>
  </xdr:twoCellAnchor>
  <xdr:twoCellAnchor editAs="oneCell">
    <xdr:from>
      <xdr:col>5</xdr:col>
      <xdr:colOff>185245</xdr:colOff>
      <xdr:row>0</xdr:row>
      <xdr:rowOff>0</xdr:rowOff>
    </xdr:from>
    <xdr:to>
      <xdr:col>8</xdr:col>
      <xdr:colOff>97346</xdr:colOff>
      <xdr:row>2</xdr:row>
      <xdr:rowOff>168525</xdr:rowOff>
    </xdr:to>
    <xdr:pic>
      <xdr:nvPicPr>
        <xdr:cNvPr id="4" name="Picture 5">
          <a:hlinkClick xmlns:r="http://schemas.openxmlformats.org/officeDocument/2006/relationships" r:id="rId4"/>
          <a:extLst>
            <a:ext uri="{FF2B5EF4-FFF2-40B4-BE49-F238E27FC236}">
              <a16:creationId xmlns:a16="http://schemas.microsoft.com/office/drawing/2014/main" id="{472A02E7-57E4-4584-AD16-771285C3D0F7}"/>
            </a:ext>
          </a:extLst>
        </xdr:cNvPr>
        <xdr:cNvPicPr>
          <a:picLocks noChangeAspect="1"/>
        </xdr:cNvPicPr>
      </xdr:nvPicPr>
      <xdr:blipFill>
        <a:blip xmlns:r="http://schemas.openxmlformats.org/officeDocument/2006/relationships" r:embed="rId2"/>
        <a:stretch>
          <a:fillRect/>
        </a:stretch>
      </xdr:blipFill>
      <xdr:spPr>
        <a:xfrm>
          <a:off x="7014670" y="0"/>
          <a:ext cx="2026651" cy="5495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35659D22-E980-47FD-9D37-386CF56F589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1EC704F6-86AF-4D4E-AE31-7E79D8AF28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D07358DE-858E-4916-B06A-7A5D31EA8DD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154EAFDF-AE36-4892-A354-D643FAE2DA5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 name="TextBox 9">
          <a:extLst>
            <a:ext uri="{FF2B5EF4-FFF2-40B4-BE49-F238E27FC236}">
              <a16:creationId xmlns:a16="http://schemas.microsoft.com/office/drawing/2014/main" id="{615FFBAE-B345-4DD4-ACF3-78B78633EE3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090585F8-F7FC-41FD-98A9-D71F7C3B7FF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FDDDCCD1-781F-4989-A532-562A178DCCC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 name="TextBox 12">
          <a:extLst>
            <a:ext uri="{FF2B5EF4-FFF2-40B4-BE49-F238E27FC236}">
              <a16:creationId xmlns:a16="http://schemas.microsoft.com/office/drawing/2014/main" id="{30002767-4928-48FA-8B24-7078D760D1D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1</xdr:row>
      <xdr:rowOff>38100</xdr:rowOff>
    </xdr:from>
    <xdr:to>
      <xdr:col>0</xdr:col>
      <xdr:colOff>504825</xdr:colOff>
      <xdr:row>3</xdr:row>
      <xdr:rowOff>123825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228600"/>
          <a:ext cx="466725" cy="466725"/>
        </a:xfrm>
        <a:prstGeom prst="rect">
          <a:avLst/>
        </a:prstGeom>
      </xdr:spPr>
    </xdr:pic>
    <xdr:clientData/>
  </xdr:twoCellAnchor>
  <xdr:oneCellAnchor>
    <xdr:from>
      <xdr:col>4</xdr:col>
      <xdr:colOff>383956</xdr:colOff>
      <xdr:row>0</xdr:row>
      <xdr:rowOff>0</xdr:rowOff>
    </xdr:from>
    <xdr:ext cx="2028293" cy="540000"/>
    <xdr:pic>
      <xdr:nvPicPr>
        <xdr:cNvPr id="5" name="Picture 1">
          <a:hlinkClick xmlns:r="http://schemas.openxmlformats.org/officeDocument/2006/relationships" r:id="rId2"/>
          <a:extLst>
            <a:ext uri="{FF2B5EF4-FFF2-40B4-BE49-F238E27FC236}">
              <a16:creationId xmlns:a16="http://schemas.microsoft.com/office/drawing/2014/main" id="{B5770308-4125-46BA-A122-22C0E0AA4F51}"/>
            </a:ext>
          </a:extLst>
        </xdr:cNvPr>
        <xdr:cNvPicPr>
          <a:picLocks noChangeAspect="1"/>
        </xdr:cNvPicPr>
      </xdr:nvPicPr>
      <xdr:blipFill>
        <a:blip xmlns:r="http://schemas.openxmlformats.org/officeDocument/2006/relationships" r:embed="rId3"/>
        <a:stretch>
          <a:fillRect/>
        </a:stretch>
      </xdr:blipFill>
      <xdr:spPr>
        <a:xfrm>
          <a:off x="5603656" y="0"/>
          <a:ext cx="2028293" cy="540000"/>
        </a:xfrm>
        <a:prstGeom prst="rect">
          <a:avLst/>
        </a:prstGeom>
      </xdr:spPr>
    </xdr:pic>
    <xdr:clientData/>
  </xdr:one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EF578FE-20B5-E50C-2E96-3F30185A209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E3114B3D-3176-FEBB-AFD8-139D4B17FAD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A9EEEBB-1CA7-75EE-249D-BBE462F892A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127E7D84-2569-3612-947E-51A4F4E4D03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 name="TextBox 9">
          <a:extLst>
            <a:ext uri="{FF2B5EF4-FFF2-40B4-BE49-F238E27FC236}">
              <a16:creationId xmlns:a16="http://schemas.microsoft.com/office/drawing/2014/main" id="{AFBF5D9B-D347-49BD-A48F-B8DCC525098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5B0C6C14-E488-48E5-A60F-D59DB50C698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5783CFCC-FD34-4773-AB0E-30C2B1721C7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 name="TextBox 12">
          <a:extLst>
            <a:ext uri="{FF2B5EF4-FFF2-40B4-BE49-F238E27FC236}">
              <a16:creationId xmlns:a16="http://schemas.microsoft.com/office/drawing/2014/main" id="{77707713-2775-43C8-BA29-2BBC86E8B8B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 name="TextBox 13">
          <a:extLst>
            <a:ext uri="{FF2B5EF4-FFF2-40B4-BE49-F238E27FC236}">
              <a16:creationId xmlns:a16="http://schemas.microsoft.com/office/drawing/2014/main" id="{AA2BFAB9-2B2D-4617-9493-C90AE601FBD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85725</xdr:colOff>
      <xdr:row>1</xdr:row>
      <xdr:rowOff>95250</xdr:rowOff>
    </xdr:from>
    <xdr:to>
      <xdr:col>0</xdr:col>
      <xdr:colOff>503175</xdr:colOff>
      <xdr:row>3</xdr:row>
      <xdr:rowOff>134875</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0"/>
          <a:ext cx="417450" cy="420625"/>
        </a:xfrm>
        <a:prstGeom prst="rect">
          <a:avLst/>
        </a:prstGeom>
      </xdr:spPr>
    </xdr:pic>
    <xdr:clientData/>
  </xdr:twoCellAnchor>
  <xdr:twoCellAnchor editAs="oneCell">
    <xdr:from>
      <xdr:col>4</xdr:col>
      <xdr:colOff>142143</xdr:colOff>
      <xdr:row>0</xdr:row>
      <xdr:rowOff>0</xdr:rowOff>
    </xdr:from>
    <xdr:to>
      <xdr:col>7</xdr:col>
      <xdr:colOff>127202</xdr:colOff>
      <xdr:row>2</xdr:row>
      <xdr:rowOff>149913</xdr:rowOff>
    </xdr:to>
    <xdr:pic>
      <xdr:nvPicPr>
        <xdr:cNvPr id="4" name="Picture 2">
          <a:hlinkClick xmlns:r="http://schemas.openxmlformats.org/officeDocument/2006/relationships" r:id="rId2"/>
          <a:extLst>
            <a:ext uri="{FF2B5EF4-FFF2-40B4-BE49-F238E27FC236}">
              <a16:creationId xmlns:a16="http://schemas.microsoft.com/office/drawing/2014/main" id="{A0492B30-F2A0-44A5-88F9-8F98B245CFD7}"/>
            </a:ext>
          </a:extLst>
        </xdr:cNvPr>
        <xdr:cNvPicPr>
          <a:picLocks noChangeAspect="1"/>
        </xdr:cNvPicPr>
      </xdr:nvPicPr>
      <xdr:blipFill>
        <a:blip xmlns:r="http://schemas.openxmlformats.org/officeDocument/2006/relationships" r:embed="rId3"/>
        <a:stretch>
          <a:fillRect/>
        </a:stretch>
      </xdr:blipFill>
      <xdr:spPr>
        <a:xfrm>
          <a:off x="5446835" y="0"/>
          <a:ext cx="2032934" cy="530913"/>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DE305FCA-BD8B-D6CC-B589-E8272473252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B04DCA02-C21D-38DB-FD2C-BF6D47D2D1E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58B48B8-CC9D-3972-F15E-B2E1C73A22A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C5A60D59-D04C-D6EA-C676-D77C52FDF2F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 name="TextBox 9">
          <a:extLst>
            <a:ext uri="{FF2B5EF4-FFF2-40B4-BE49-F238E27FC236}">
              <a16:creationId xmlns:a16="http://schemas.microsoft.com/office/drawing/2014/main" id="{00CB5C8A-97A2-4C89-B2FB-FF5B27B9D27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5B7D6478-A773-40D0-82E0-219FDEA777D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B69D67AF-DF25-4DC7-AD5A-49FD1E4F309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 name="TextBox 12">
          <a:extLst>
            <a:ext uri="{FF2B5EF4-FFF2-40B4-BE49-F238E27FC236}">
              <a16:creationId xmlns:a16="http://schemas.microsoft.com/office/drawing/2014/main" id="{F98B9D35-9E0A-4476-BD98-CFE22633341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 name="TextBox 13">
          <a:extLst>
            <a:ext uri="{FF2B5EF4-FFF2-40B4-BE49-F238E27FC236}">
              <a16:creationId xmlns:a16="http://schemas.microsoft.com/office/drawing/2014/main" id="{DA0B5C95-1FE8-4F13-86FE-06D6B42E839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6276</xdr:colOff>
      <xdr:row>6</xdr:row>
      <xdr:rowOff>10717</xdr:rowOff>
    </xdr:from>
    <xdr:to>
      <xdr:col>10</xdr:col>
      <xdr:colOff>0</xdr:colOff>
      <xdr:row>6</xdr:row>
      <xdr:rowOff>10717</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6397551" y="1020367"/>
          <a:ext cx="5868000" cy="0"/>
        </a:xfrm>
        <a:prstGeom prst="line">
          <a:avLst/>
        </a:prstGeom>
        <a:ln w="28575">
          <a:solidFill>
            <a:srgbClr val="8FD4E9"/>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10</xdr:col>
      <xdr:colOff>10716</xdr:colOff>
      <xdr:row>6</xdr:row>
      <xdr:rowOff>10717</xdr:rowOff>
    </xdr:from>
    <xdr:to>
      <xdr:col>11</xdr:col>
      <xdr:colOff>973641</xdr:colOff>
      <xdr:row>6</xdr:row>
      <xdr:rowOff>10717</xdr:rowOff>
    </xdr:to>
    <xdr:cxnSp macro="">
      <xdr:nvCxnSpPr>
        <xdr:cNvPr id="77" name="Straight Connector 76">
          <a:extLst>
            <a:ext uri="{FF2B5EF4-FFF2-40B4-BE49-F238E27FC236}">
              <a16:creationId xmlns:a16="http://schemas.microsoft.com/office/drawing/2014/main" id="{00000000-0008-0000-0600-00004D000000}"/>
            </a:ext>
          </a:extLst>
        </xdr:cNvPr>
        <xdr:cNvCxnSpPr/>
      </xdr:nvCxnSpPr>
      <xdr:spPr>
        <a:xfrm>
          <a:off x="12288441" y="1020367"/>
          <a:ext cx="1944000" cy="0"/>
        </a:xfrm>
        <a:prstGeom prst="line">
          <a:avLst/>
        </a:prstGeom>
        <a:ln w="28575">
          <a:solidFill>
            <a:srgbClr val="FFCC00"/>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12</xdr:col>
      <xdr:colOff>0</xdr:colOff>
      <xdr:row>6</xdr:row>
      <xdr:rowOff>10717</xdr:rowOff>
    </xdr:from>
    <xdr:to>
      <xdr:col>12</xdr:col>
      <xdr:colOff>4220</xdr:colOff>
      <xdr:row>6</xdr:row>
      <xdr:rowOff>10717</xdr:rowOff>
    </xdr:to>
    <xdr:cxnSp macro="">
      <xdr:nvCxnSpPr>
        <xdr:cNvPr id="13" name="Straight Connector 77">
          <a:extLst>
            <a:ext uri="{FF2B5EF4-FFF2-40B4-BE49-F238E27FC236}">
              <a16:creationId xmlns:a16="http://schemas.microsoft.com/office/drawing/2014/main" id="{00000000-0008-0000-0600-00004E000000}"/>
            </a:ext>
          </a:extLst>
        </xdr:cNvPr>
        <xdr:cNvCxnSpPr/>
      </xdr:nvCxnSpPr>
      <xdr:spPr>
        <a:xfrm>
          <a:off x="14262245" y="1020367"/>
          <a:ext cx="1944000" cy="0"/>
        </a:xfrm>
        <a:prstGeom prst="line">
          <a:avLst/>
        </a:prstGeom>
        <a:ln w="28575">
          <a:solidFill>
            <a:srgbClr val="55BEAF"/>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7938C26-BC5F-B70D-28CF-0458CACAA3D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7588878F-07EB-618E-5805-CED3BBD6703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1</xdr:col>
      <xdr:colOff>38100</xdr:colOff>
      <xdr:row>6</xdr:row>
      <xdr:rowOff>10717</xdr:rowOff>
    </xdr:from>
    <xdr:to>
      <xdr:col>4</xdr:col>
      <xdr:colOff>997476</xdr:colOff>
      <xdr:row>6</xdr:row>
      <xdr:rowOff>10717</xdr:rowOff>
    </xdr:to>
    <xdr:cxnSp macro="">
      <xdr:nvCxnSpPr>
        <xdr:cNvPr id="7" name="Straight Connector 6">
          <a:extLst>
            <a:ext uri="{FF2B5EF4-FFF2-40B4-BE49-F238E27FC236}">
              <a16:creationId xmlns:a16="http://schemas.microsoft.com/office/drawing/2014/main" id="{D9FA297C-4286-4222-A965-C6DFC7CE12E8}"/>
            </a:ext>
          </a:extLst>
        </xdr:cNvPr>
        <xdr:cNvCxnSpPr/>
      </xdr:nvCxnSpPr>
      <xdr:spPr>
        <a:xfrm>
          <a:off x="2352675" y="1020367"/>
          <a:ext cx="4016901" cy="0"/>
        </a:xfrm>
        <a:prstGeom prst="line">
          <a:avLst/>
        </a:prstGeom>
        <a:ln w="28575">
          <a:solidFill>
            <a:schemeClr val="accent2"/>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F545F20C-F7B3-6B62-7E14-D525CD65626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5EFFCBF2-04F2-843D-F54E-EE4F3307836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AB92C5DC-34E2-4C15-9A60-93508552491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 name="TextBox 9">
          <a:extLst>
            <a:ext uri="{FF2B5EF4-FFF2-40B4-BE49-F238E27FC236}">
              <a16:creationId xmlns:a16="http://schemas.microsoft.com/office/drawing/2014/main" id="{09AFE9BE-C301-436F-AD2A-4A3761424B8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01CF0ACA-C20A-4412-AFC3-0D86246ECF9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84C2A653-A42C-402A-975E-E3A2C9AAC47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 name="TextBox 13">
          <a:extLst>
            <a:ext uri="{FF2B5EF4-FFF2-40B4-BE49-F238E27FC236}">
              <a16:creationId xmlns:a16="http://schemas.microsoft.com/office/drawing/2014/main" id="{19213EF6-684A-4DAC-85D3-276C7AFC067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 name="TextBox 14">
          <a:extLst>
            <a:ext uri="{FF2B5EF4-FFF2-40B4-BE49-F238E27FC236}">
              <a16:creationId xmlns:a16="http://schemas.microsoft.com/office/drawing/2014/main" id="{AAA8A187-AB06-43A9-8F54-CFC7737408B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6" name="TextBox 15">
          <a:extLst>
            <a:ext uri="{FF2B5EF4-FFF2-40B4-BE49-F238E27FC236}">
              <a16:creationId xmlns:a16="http://schemas.microsoft.com/office/drawing/2014/main" id="{E70324AE-1D50-4139-AEFD-B2683672530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66675</xdr:rowOff>
    </xdr:to>
    <xdr:sp macro="" textlink="">
      <xdr:nvSpPr>
        <xdr:cNvPr id="17" name="TextBox 3">
          <a:extLst>
            <a:ext uri="{FF2B5EF4-FFF2-40B4-BE49-F238E27FC236}">
              <a16:creationId xmlns:a16="http://schemas.microsoft.com/office/drawing/2014/main" id="{73D70715-56AE-4AB7-AB11-5E27E0EBCFCD}"/>
            </a:ext>
          </a:extLst>
        </xdr:cNvPr>
        <xdr:cNvSpPr txBox="1"/>
      </xdr:nvSpPr>
      <xdr:spPr>
        <a:xfrm>
          <a:off x="3175" y="3175"/>
          <a:ext cx="63500" cy="635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lang="en-AU" sz="1100"/>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8" name="TextBox 17">
          <a:extLst>
            <a:ext uri="{FF2B5EF4-FFF2-40B4-BE49-F238E27FC236}">
              <a16:creationId xmlns:a16="http://schemas.microsoft.com/office/drawing/2014/main" id="{7DE6065E-999F-4684-BC4E-B1D260A733B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9" name="TextBox 18">
          <a:extLst>
            <a:ext uri="{FF2B5EF4-FFF2-40B4-BE49-F238E27FC236}">
              <a16:creationId xmlns:a16="http://schemas.microsoft.com/office/drawing/2014/main" id="{BF47A8B7-2573-457E-BFAB-C0110CD00AB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0" name="TextBox 19">
          <a:extLst>
            <a:ext uri="{FF2B5EF4-FFF2-40B4-BE49-F238E27FC236}">
              <a16:creationId xmlns:a16="http://schemas.microsoft.com/office/drawing/2014/main" id="{73E1E347-D3D2-4BE6-AD2B-016006903FA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1" name="TextBox 20">
          <a:extLst>
            <a:ext uri="{FF2B5EF4-FFF2-40B4-BE49-F238E27FC236}">
              <a16:creationId xmlns:a16="http://schemas.microsoft.com/office/drawing/2014/main" id="{5816B86A-035A-4540-AC6E-964DB62F657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2" name="TextBox 21">
          <a:extLst>
            <a:ext uri="{FF2B5EF4-FFF2-40B4-BE49-F238E27FC236}">
              <a16:creationId xmlns:a16="http://schemas.microsoft.com/office/drawing/2014/main" id="{87819BC4-FDD8-4349-BA8E-89F29CC1382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3" name="TextBox 22">
          <a:extLst>
            <a:ext uri="{FF2B5EF4-FFF2-40B4-BE49-F238E27FC236}">
              <a16:creationId xmlns:a16="http://schemas.microsoft.com/office/drawing/2014/main" id="{C0363980-D3ED-4C7D-9AAE-4EEF39C6EF0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4" name="TextBox 23">
          <a:extLst>
            <a:ext uri="{FF2B5EF4-FFF2-40B4-BE49-F238E27FC236}">
              <a16:creationId xmlns:a16="http://schemas.microsoft.com/office/drawing/2014/main" id="{723B3DCA-7382-4DA2-AD57-6B76CCE0757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5</xdr:col>
      <xdr:colOff>6276</xdr:colOff>
      <xdr:row>6</xdr:row>
      <xdr:rowOff>10717</xdr:rowOff>
    </xdr:from>
    <xdr:to>
      <xdr:col>10</xdr:col>
      <xdr:colOff>0</xdr:colOff>
      <xdr:row>6</xdr:row>
      <xdr:rowOff>10717</xdr:rowOff>
    </xdr:to>
    <xdr:cxnSp macro="">
      <xdr:nvCxnSpPr>
        <xdr:cNvPr id="42" name="Straight Connector 41">
          <a:extLst>
            <a:ext uri="{FF2B5EF4-FFF2-40B4-BE49-F238E27FC236}">
              <a16:creationId xmlns:a16="http://schemas.microsoft.com/office/drawing/2014/main" id="{D83517FE-8360-4038-8FE3-BFB6A4C482AC}"/>
            </a:ext>
          </a:extLst>
        </xdr:cNvPr>
        <xdr:cNvCxnSpPr/>
      </xdr:nvCxnSpPr>
      <xdr:spPr>
        <a:xfrm>
          <a:off x="6397551" y="1020367"/>
          <a:ext cx="5868000" cy="0"/>
        </a:xfrm>
        <a:prstGeom prst="line">
          <a:avLst/>
        </a:prstGeom>
        <a:ln w="28575">
          <a:solidFill>
            <a:srgbClr val="8FD4E9"/>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10</xdr:col>
      <xdr:colOff>10716</xdr:colOff>
      <xdr:row>6</xdr:row>
      <xdr:rowOff>10717</xdr:rowOff>
    </xdr:from>
    <xdr:to>
      <xdr:col>11</xdr:col>
      <xdr:colOff>973641</xdr:colOff>
      <xdr:row>6</xdr:row>
      <xdr:rowOff>10717</xdr:rowOff>
    </xdr:to>
    <xdr:cxnSp macro="">
      <xdr:nvCxnSpPr>
        <xdr:cNvPr id="43" name="Straight Connector 42">
          <a:extLst>
            <a:ext uri="{FF2B5EF4-FFF2-40B4-BE49-F238E27FC236}">
              <a16:creationId xmlns:a16="http://schemas.microsoft.com/office/drawing/2014/main" id="{C0CA8B8A-E5E9-4ABC-9C80-92F6B0AB03ED}"/>
            </a:ext>
          </a:extLst>
        </xdr:cNvPr>
        <xdr:cNvCxnSpPr/>
      </xdr:nvCxnSpPr>
      <xdr:spPr>
        <a:xfrm>
          <a:off x="12288441" y="1020367"/>
          <a:ext cx="1944000" cy="0"/>
        </a:xfrm>
        <a:prstGeom prst="line">
          <a:avLst/>
        </a:prstGeom>
        <a:ln w="28575">
          <a:solidFill>
            <a:srgbClr val="FFCC00"/>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12</xdr:col>
      <xdr:colOff>0</xdr:colOff>
      <xdr:row>6</xdr:row>
      <xdr:rowOff>10717</xdr:rowOff>
    </xdr:from>
    <xdr:to>
      <xdr:col>12</xdr:col>
      <xdr:colOff>4220</xdr:colOff>
      <xdr:row>6</xdr:row>
      <xdr:rowOff>10717</xdr:rowOff>
    </xdr:to>
    <xdr:cxnSp macro="">
      <xdr:nvCxnSpPr>
        <xdr:cNvPr id="44" name="Straight Connector 77">
          <a:extLst>
            <a:ext uri="{FF2B5EF4-FFF2-40B4-BE49-F238E27FC236}">
              <a16:creationId xmlns:a16="http://schemas.microsoft.com/office/drawing/2014/main" id="{E58635FD-DF0D-40B4-A1FE-017F9C238832}"/>
            </a:ext>
          </a:extLst>
        </xdr:cNvPr>
        <xdr:cNvCxnSpPr/>
      </xdr:nvCxnSpPr>
      <xdr:spPr>
        <a:xfrm>
          <a:off x="14262245" y="1020367"/>
          <a:ext cx="1944000" cy="0"/>
        </a:xfrm>
        <a:prstGeom prst="line">
          <a:avLst/>
        </a:prstGeom>
        <a:ln w="28575">
          <a:solidFill>
            <a:srgbClr val="55BEAF"/>
          </a:solidFill>
        </a:ln>
      </xdr:spPr>
      <xdr:style>
        <a:lnRef idx="3">
          <a:schemeClr val="accent1"/>
        </a:lnRef>
        <a:fillRef idx="0">
          <a:schemeClr val="accent1"/>
        </a:fillRef>
        <a:effectRef idx="2">
          <a:schemeClr val="accent1"/>
        </a:effectRef>
        <a:fontRef idx="minor">
          <a:schemeClr val="tx1"/>
        </a:fontRef>
      </xdr:style>
    </xdr:cxnSp>
    <xdr:clientData/>
  </xdr:twoCellAnchor>
  <xdr:twoCellAnchor editAs="oneCell">
    <xdr:from>
      <xdr:col>0</xdr:col>
      <xdr:colOff>114300</xdr:colOff>
      <xdr:row>1</xdr:row>
      <xdr:rowOff>104775</xdr:rowOff>
    </xdr:from>
    <xdr:to>
      <xdr:col>0</xdr:col>
      <xdr:colOff>534925</xdr:colOff>
      <xdr:row>3</xdr:row>
      <xdr:rowOff>144400</xdr:rowOff>
    </xdr:to>
    <xdr:pic>
      <xdr:nvPicPr>
        <xdr:cNvPr id="45" name="Picture 44">
          <a:extLst>
            <a:ext uri="{FF2B5EF4-FFF2-40B4-BE49-F238E27FC236}">
              <a16:creationId xmlns:a16="http://schemas.microsoft.com/office/drawing/2014/main" id="{DC518313-78D9-4D49-93D1-9A95277CA5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29527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6" name="TextBox 45">
          <a:extLst>
            <a:ext uri="{FF2B5EF4-FFF2-40B4-BE49-F238E27FC236}">
              <a16:creationId xmlns:a16="http://schemas.microsoft.com/office/drawing/2014/main" id="{A7BC58CE-FD9E-4B9F-A4EC-AE453392A40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7" name="TextBox 46">
          <a:extLst>
            <a:ext uri="{FF2B5EF4-FFF2-40B4-BE49-F238E27FC236}">
              <a16:creationId xmlns:a16="http://schemas.microsoft.com/office/drawing/2014/main" id="{DCE40966-E8D4-468C-B0DA-99FCB090497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1</xdr:col>
      <xdr:colOff>38100</xdr:colOff>
      <xdr:row>6</xdr:row>
      <xdr:rowOff>10717</xdr:rowOff>
    </xdr:from>
    <xdr:to>
      <xdr:col>4</xdr:col>
      <xdr:colOff>997476</xdr:colOff>
      <xdr:row>6</xdr:row>
      <xdr:rowOff>10717</xdr:rowOff>
    </xdr:to>
    <xdr:cxnSp macro="">
      <xdr:nvCxnSpPr>
        <xdr:cNvPr id="48" name="Straight Connector 47">
          <a:extLst>
            <a:ext uri="{FF2B5EF4-FFF2-40B4-BE49-F238E27FC236}">
              <a16:creationId xmlns:a16="http://schemas.microsoft.com/office/drawing/2014/main" id="{33083725-13DA-4F75-BDD6-06EB4DD7117E}"/>
            </a:ext>
          </a:extLst>
        </xdr:cNvPr>
        <xdr:cNvCxnSpPr/>
      </xdr:nvCxnSpPr>
      <xdr:spPr>
        <a:xfrm>
          <a:off x="2352675" y="1020367"/>
          <a:ext cx="4016901" cy="0"/>
        </a:xfrm>
        <a:prstGeom prst="line">
          <a:avLst/>
        </a:prstGeom>
        <a:ln w="28575">
          <a:solidFill>
            <a:schemeClr val="accent2"/>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0</xdr:col>
      <xdr:colOff>3175</xdr:colOff>
      <xdr:row>0</xdr:row>
      <xdr:rowOff>3175</xdr:rowOff>
    </xdr:from>
    <xdr:to>
      <xdr:col>0</xdr:col>
      <xdr:colOff>66675</xdr:colOff>
      <xdr:row>0</xdr:row>
      <xdr:rowOff>105767</xdr:rowOff>
    </xdr:to>
    <xdr:sp macro="" textlink="">
      <xdr:nvSpPr>
        <xdr:cNvPr id="49" name="TextBox 48">
          <a:extLst>
            <a:ext uri="{FF2B5EF4-FFF2-40B4-BE49-F238E27FC236}">
              <a16:creationId xmlns:a16="http://schemas.microsoft.com/office/drawing/2014/main" id="{B4B1740F-F699-4F15-B6DE-3A157DF337A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0" name="TextBox 49">
          <a:extLst>
            <a:ext uri="{FF2B5EF4-FFF2-40B4-BE49-F238E27FC236}">
              <a16:creationId xmlns:a16="http://schemas.microsoft.com/office/drawing/2014/main" id="{E1167319-7279-42BC-9F69-10C4E02BA47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1" name="TextBox 50">
          <a:extLst>
            <a:ext uri="{FF2B5EF4-FFF2-40B4-BE49-F238E27FC236}">
              <a16:creationId xmlns:a16="http://schemas.microsoft.com/office/drawing/2014/main" id="{EE671CC6-D676-48A1-8E3D-CD87C5A67AF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2" name="TextBox 51">
          <a:extLst>
            <a:ext uri="{FF2B5EF4-FFF2-40B4-BE49-F238E27FC236}">
              <a16:creationId xmlns:a16="http://schemas.microsoft.com/office/drawing/2014/main" id="{CE51A50B-115D-4667-87E5-2B5F2BCA274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3" name="TextBox 52">
          <a:extLst>
            <a:ext uri="{FF2B5EF4-FFF2-40B4-BE49-F238E27FC236}">
              <a16:creationId xmlns:a16="http://schemas.microsoft.com/office/drawing/2014/main" id="{7738C7F1-8932-4615-A3A4-67B00371271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4" name="TextBox 53">
          <a:extLst>
            <a:ext uri="{FF2B5EF4-FFF2-40B4-BE49-F238E27FC236}">
              <a16:creationId xmlns:a16="http://schemas.microsoft.com/office/drawing/2014/main" id="{65FC4FB5-90D7-40E6-AD33-2A1673BC1A0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5" name="TextBox 54">
          <a:extLst>
            <a:ext uri="{FF2B5EF4-FFF2-40B4-BE49-F238E27FC236}">
              <a16:creationId xmlns:a16="http://schemas.microsoft.com/office/drawing/2014/main" id="{26FE0788-AA39-4DE8-845D-C287457A1B0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6" name="TextBox 55">
          <a:extLst>
            <a:ext uri="{FF2B5EF4-FFF2-40B4-BE49-F238E27FC236}">
              <a16:creationId xmlns:a16="http://schemas.microsoft.com/office/drawing/2014/main" id="{3C3F6252-5760-44CF-8F7E-9C191328867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7" name="TextBox 56">
          <a:extLst>
            <a:ext uri="{FF2B5EF4-FFF2-40B4-BE49-F238E27FC236}">
              <a16:creationId xmlns:a16="http://schemas.microsoft.com/office/drawing/2014/main" id="{5306B602-B513-47F6-B541-8864BB816D4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66675</xdr:rowOff>
    </xdr:to>
    <xdr:sp macro="" textlink="">
      <xdr:nvSpPr>
        <xdr:cNvPr id="58" name="TextBox 3">
          <a:extLst>
            <a:ext uri="{FF2B5EF4-FFF2-40B4-BE49-F238E27FC236}">
              <a16:creationId xmlns:a16="http://schemas.microsoft.com/office/drawing/2014/main" id="{C09AE29F-32C5-496D-956F-B752B790EF5B}"/>
            </a:ext>
          </a:extLst>
        </xdr:cNvPr>
        <xdr:cNvSpPr txBox="1"/>
      </xdr:nvSpPr>
      <xdr:spPr>
        <a:xfrm>
          <a:off x="3175" y="3175"/>
          <a:ext cx="63500" cy="635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lang="en-AU" sz="1100"/>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9" name="TextBox 58">
          <a:extLst>
            <a:ext uri="{FF2B5EF4-FFF2-40B4-BE49-F238E27FC236}">
              <a16:creationId xmlns:a16="http://schemas.microsoft.com/office/drawing/2014/main" id="{562969CD-2E3B-4A29-88F3-74816069DBC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0" name="TextBox 59">
          <a:extLst>
            <a:ext uri="{FF2B5EF4-FFF2-40B4-BE49-F238E27FC236}">
              <a16:creationId xmlns:a16="http://schemas.microsoft.com/office/drawing/2014/main" id="{38B8237E-BD77-4283-AD09-3BE2CF78084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1" name="TextBox 60">
          <a:extLst>
            <a:ext uri="{FF2B5EF4-FFF2-40B4-BE49-F238E27FC236}">
              <a16:creationId xmlns:a16="http://schemas.microsoft.com/office/drawing/2014/main" id="{35C30F47-B638-45B0-B284-D2837D61BFB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2" name="TextBox 61">
          <a:extLst>
            <a:ext uri="{FF2B5EF4-FFF2-40B4-BE49-F238E27FC236}">
              <a16:creationId xmlns:a16="http://schemas.microsoft.com/office/drawing/2014/main" id="{5C2FBA41-81F8-4BD0-AD85-89902209C38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3" name="TextBox 62">
          <a:extLst>
            <a:ext uri="{FF2B5EF4-FFF2-40B4-BE49-F238E27FC236}">
              <a16:creationId xmlns:a16="http://schemas.microsoft.com/office/drawing/2014/main" id="{4898B04C-8421-4134-B319-C2905626FE6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4" name="TextBox 63">
          <a:extLst>
            <a:ext uri="{FF2B5EF4-FFF2-40B4-BE49-F238E27FC236}">
              <a16:creationId xmlns:a16="http://schemas.microsoft.com/office/drawing/2014/main" id="{310153D7-5D34-4CBB-919F-E216C12776C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5" name="TextBox 64">
          <a:extLst>
            <a:ext uri="{FF2B5EF4-FFF2-40B4-BE49-F238E27FC236}">
              <a16:creationId xmlns:a16="http://schemas.microsoft.com/office/drawing/2014/main" id="{819CC278-2E6F-4DE6-8520-9273DA04B21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editAs="oneCell">
    <xdr:from>
      <xdr:col>9</xdr:col>
      <xdr:colOff>502708</xdr:colOff>
      <xdr:row>0</xdr:row>
      <xdr:rowOff>95250</xdr:rowOff>
    </xdr:from>
    <xdr:to>
      <xdr:col>11</xdr:col>
      <xdr:colOff>847663</xdr:colOff>
      <xdr:row>3</xdr:row>
      <xdr:rowOff>106456</xdr:rowOff>
    </xdr:to>
    <xdr:pic>
      <xdr:nvPicPr>
        <xdr:cNvPr id="66" name="Picture 5">
          <a:hlinkClick xmlns:r="http://schemas.openxmlformats.org/officeDocument/2006/relationships" r:id="rId2"/>
          <a:extLst>
            <a:ext uri="{FF2B5EF4-FFF2-40B4-BE49-F238E27FC236}">
              <a16:creationId xmlns:a16="http://schemas.microsoft.com/office/drawing/2014/main" id="{03A69BA1-7685-424F-A1E3-A170A241B2FE}"/>
            </a:ext>
          </a:extLst>
        </xdr:cNvPr>
        <xdr:cNvPicPr>
          <a:picLocks noChangeAspect="1"/>
        </xdr:cNvPicPr>
      </xdr:nvPicPr>
      <xdr:blipFill>
        <a:blip xmlns:r="http://schemas.openxmlformats.org/officeDocument/2006/relationships" r:embed="rId3"/>
        <a:stretch>
          <a:fillRect/>
        </a:stretch>
      </xdr:blipFill>
      <xdr:spPr>
        <a:xfrm>
          <a:off x="10808229" y="95250"/>
          <a:ext cx="2309222" cy="566831"/>
        </a:xfrm>
        <a:prstGeom prst="rect">
          <a:avLst/>
        </a:prstGeom>
      </xdr:spPr>
    </xdr:pic>
    <xdr:clientData/>
  </xdr:twoCellAnchor>
  <xdr:twoCellAnchor>
    <xdr:from>
      <xdr:col>5</xdr:col>
      <xdr:colOff>6276</xdr:colOff>
      <xdr:row>6</xdr:row>
      <xdr:rowOff>10717</xdr:rowOff>
    </xdr:from>
    <xdr:to>
      <xdr:col>10</xdr:col>
      <xdr:colOff>0</xdr:colOff>
      <xdr:row>6</xdr:row>
      <xdr:rowOff>10717</xdr:rowOff>
    </xdr:to>
    <xdr:cxnSp macro="">
      <xdr:nvCxnSpPr>
        <xdr:cNvPr id="67" name="Straight Connector 66">
          <a:extLst>
            <a:ext uri="{FF2B5EF4-FFF2-40B4-BE49-F238E27FC236}">
              <a16:creationId xmlns:a16="http://schemas.microsoft.com/office/drawing/2014/main" id="{AB5BA8B6-3635-478E-B7E3-1E1460164F83}"/>
            </a:ext>
          </a:extLst>
        </xdr:cNvPr>
        <xdr:cNvCxnSpPr/>
      </xdr:nvCxnSpPr>
      <xdr:spPr>
        <a:xfrm>
          <a:off x="6397551" y="1020367"/>
          <a:ext cx="5868000" cy="0"/>
        </a:xfrm>
        <a:prstGeom prst="line">
          <a:avLst/>
        </a:prstGeom>
        <a:ln w="28575">
          <a:solidFill>
            <a:srgbClr val="8FD4E9"/>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10</xdr:col>
      <xdr:colOff>10716</xdr:colOff>
      <xdr:row>6</xdr:row>
      <xdr:rowOff>10717</xdr:rowOff>
    </xdr:from>
    <xdr:to>
      <xdr:col>11</xdr:col>
      <xdr:colOff>973641</xdr:colOff>
      <xdr:row>6</xdr:row>
      <xdr:rowOff>10717</xdr:rowOff>
    </xdr:to>
    <xdr:cxnSp macro="">
      <xdr:nvCxnSpPr>
        <xdr:cNvPr id="68" name="Straight Connector 67">
          <a:extLst>
            <a:ext uri="{FF2B5EF4-FFF2-40B4-BE49-F238E27FC236}">
              <a16:creationId xmlns:a16="http://schemas.microsoft.com/office/drawing/2014/main" id="{3F74363E-13D9-4236-AB11-4EE881026953}"/>
            </a:ext>
          </a:extLst>
        </xdr:cNvPr>
        <xdr:cNvCxnSpPr/>
      </xdr:nvCxnSpPr>
      <xdr:spPr>
        <a:xfrm>
          <a:off x="12288441" y="1020367"/>
          <a:ext cx="1944000" cy="0"/>
        </a:xfrm>
        <a:prstGeom prst="line">
          <a:avLst/>
        </a:prstGeom>
        <a:ln w="28575">
          <a:solidFill>
            <a:srgbClr val="FFCC00"/>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12</xdr:col>
      <xdr:colOff>0</xdr:colOff>
      <xdr:row>6</xdr:row>
      <xdr:rowOff>10717</xdr:rowOff>
    </xdr:from>
    <xdr:to>
      <xdr:col>12</xdr:col>
      <xdr:colOff>4220</xdr:colOff>
      <xdr:row>6</xdr:row>
      <xdr:rowOff>10717</xdr:rowOff>
    </xdr:to>
    <xdr:cxnSp macro="">
      <xdr:nvCxnSpPr>
        <xdr:cNvPr id="69" name="Straight Connector 77">
          <a:extLst>
            <a:ext uri="{FF2B5EF4-FFF2-40B4-BE49-F238E27FC236}">
              <a16:creationId xmlns:a16="http://schemas.microsoft.com/office/drawing/2014/main" id="{D790FDAE-C174-47B3-A650-7822CD540D13}"/>
            </a:ext>
          </a:extLst>
        </xdr:cNvPr>
        <xdr:cNvCxnSpPr/>
      </xdr:nvCxnSpPr>
      <xdr:spPr>
        <a:xfrm>
          <a:off x="14262245" y="1020367"/>
          <a:ext cx="1944000" cy="0"/>
        </a:xfrm>
        <a:prstGeom prst="line">
          <a:avLst/>
        </a:prstGeom>
        <a:ln w="28575">
          <a:solidFill>
            <a:srgbClr val="55BEAF"/>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0</xdr:col>
      <xdr:colOff>3175</xdr:colOff>
      <xdr:row>0</xdr:row>
      <xdr:rowOff>3175</xdr:rowOff>
    </xdr:from>
    <xdr:to>
      <xdr:col>0</xdr:col>
      <xdr:colOff>66675</xdr:colOff>
      <xdr:row>0</xdr:row>
      <xdr:rowOff>105767</xdr:rowOff>
    </xdr:to>
    <xdr:sp macro="" textlink="">
      <xdr:nvSpPr>
        <xdr:cNvPr id="71" name="TextBox 70">
          <a:extLst>
            <a:ext uri="{FF2B5EF4-FFF2-40B4-BE49-F238E27FC236}">
              <a16:creationId xmlns:a16="http://schemas.microsoft.com/office/drawing/2014/main" id="{9731EBFA-D598-4609-99A0-2005D3B0C15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2" name="TextBox 71">
          <a:extLst>
            <a:ext uri="{FF2B5EF4-FFF2-40B4-BE49-F238E27FC236}">
              <a16:creationId xmlns:a16="http://schemas.microsoft.com/office/drawing/2014/main" id="{12C17769-730F-4B94-A460-68E1B656FFD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1</xdr:col>
      <xdr:colOff>38100</xdr:colOff>
      <xdr:row>6</xdr:row>
      <xdr:rowOff>10717</xdr:rowOff>
    </xdr:from>
    <xdr:to>
      <xdr:col>4</xdr:col>
      <xdr:colOff>997476</xdr:colOff>
      <xdr:row>6</xdr:row>
      <xdr:rowOff>10717</xdr:rowOff>
    </xdr:to>
    <xdr:cxnSp macro="">
      <xdr:nvCxnSpPr>
        <xdr:cNvPr id="73" name="Straight Connector 72">
          <a:extLst>
            <a:ext uri="{FF2B5EF4-FFF2-40B4-BE49-F238E27FC236}">
              <a16:creationId xmlns:a16="http://schemas.microsoft.com/office/drawing/2014/main" id="{F738B7C5-8838-4FC0-992E-5A4E018AB30F}"/>
            </a:ext>
          </a:extLst>
        </xdr:cNvPr>
        <xdr:cNvCxnSpPr/>
      </xdr:nvCxnSpPr>
      <xdr:spPr>
        <a:xfrm>
          <a:off x="2352675" y="1020367"/>
          <a:ext cx="4016901" cy="0"/>
        </a:xfrm>
        <a:prstGeom prst="line">
          <a:avLst/>
        </a:prstGeom>
        <a:ln w="28575">
          <a:solidFill>
            <a:schemeClr val="accent2"/>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0</xdr:col>
      <xdr:colOff>3175</xdr:colOff>
      <xdr:row>0</xdr:row>
      <xdr:rowOff>3175</xdr:rowOff>
    </xdr:from>
    <xdr:to>
      <xdr:col>0</xdr:col>
      <xdr:colOff>66675</xdr:colOff>
      <xdr:row>0</xdr:row>
      <xdr:rowOff>105767</xdr:rowOff>
    </xdr:to>
    <xdr:sp macro="" textlink="">
      <xdr:nvSpPr>
        <xdr:cNvPr id="74" name="TextBox 73">
          <a:extLst>
            <a:ext uri="{FF2B5EF4-FFF2-40B4-BE49-F238E27FC236}">
              <a16:creationId xmlns:a16="http://schemas.microsoft.com/office/drawing/2014/main" id="{A4A98395-F320-4C19-B1C2-860B462BEEF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5" name="TextBox 74">
          <a:extLst>
            <a:ext uri="{FF2B5EF4-FFF2-40B4-BE49-F238E27FC236}">
              <a16:creationId xmlns:a16="http://schemas.microsoft.com/office/drawing/2014/main" id="{5D10CB20-88E7-48F9-81B9-6D00FAC8F81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6" name="TextBox 75">
          <a:extLst>
            <a:ext uri="{FF2B5EF4-FFF2-40B4-BE49-F238E27FC236}">
              <a16:creationId xmlns:a16="http://schemas.microsoft.com/office/drawing/2014/main" id="{9F821414-83DA-46B7-93C6-259768F9D0F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8" name="TextBox 77">
          <a:extLst>
            <a:ext uri="{FF2B5EF4-FFF2-40B4-BE49-F238E27FC236}">
              <a16:creationId xmlns:a16="http://schemas.microsoft.com/office/drawing/2014/main" id="{16ECCAD1-E560-4019-947A-97087713BC8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9" name="TextBox 78">
          <a:extLst>
            <a:ext uri="{FF2B5EF4-FFF2-40B4-BE49-F238E27FC236}">
              <a16:creationId xmlns:a16="http://schemas.microsoft.com/office/drawing/2014/main" id="{41EBD35F-B5E0-4DEC-B007-04526432039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0" name="TextBox 79">
          <a:extLst>
            <a:ext uri="{FF2B5EF4-FFF2-40B4-BE49-F238E27FC236}">
              <a16:creationId xmlns:a16="http://schemas.microsoft.com/office/drawing/2014/main" id="{10E35048-8EF2-44C0-B811-A6588A6910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1" name="TextBox 80">
          <a:extLst>
            <a:ext uri="{FF2B5EF4-FFF2-40B4-BE49-F238E27FC236}">
              <a16:creationId xmlns:a16="http://schemas.microsoft.com/office/drawing/2014/main" id="{1F07D9FA-316D-417F-96DF-1FCBDB98FF1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3" name="TextBox 82">
          <a:extLst>
            <a:ext uri="{FF2B5EF4-FFF2-40B4-BE49-F238E27FC236}">
              <a16:creationId xmlns:a16="http://schemas.microsoft.com/office/drawing/2014/main" id="{C4190506-596A-4D89-BABB-441FBAD1A4F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4" name="TextBox 83">
          <a:extLst>
            <a:ext uri="{FF2B5EF4-FFF2-40B4-BE49-F238E27FC236}">
              <a16:creationId xmlns:a16="http://schemas.microsoft.com/office/drawing/2014/main" id="{0429B18D-B6E3-4A24-9B77-8668FBE54B4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66675</xdr:rowOff>
    </xdr:to>
    <xdr:sp macro="" textlink="">
      <xdr:nvSpPr>
        <xdr:cNvPr id="85" name="TextBox 3">
          <a:extLst>
            <a:ext uri="{FF2B5EF4-FFF2-40B4-BE49-F238E27FC236}">
              <a16:creationId xmlns:a16="http://schemas.microsoft.com/office/drawing/2014/main" id="{0950F89F-940B-4B20-89F9-3750E98D0E1B}"/>
            </a:ext>
          </a:extLst>
        </xdr:cNvPr>
        <xdr:cNvSpPr txBox="1"/>
      </xdr:nvSpPr>
      <xdr:spPr>
        <a:xfrm>
          <a:off x="3175" y="3175"/>
          <a:ext cx="63500" cy="635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lang="en-AU" sz="1100"/>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6" name="TextBox 85">
          <a:extLst>
            <a:ext uri="{FF2B5EF4-FFF2-40B4-BE49-F238E27FC236}">
              <a16:creationId xmlns:a16="http://schemas.microsoft.com/office/drawing/2014/main" id="{017C00E7-786C-4DAE-A043-7C851BAC28B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7" name="TextBox 86">
          <a:extLst>
            <a:ext uri="{FF2B5EF4-FFF2-40B4-BE49-F238E27FC236}">
              <a16:creationId xmlns:a16="http://schemas.microsoft.com/office/drawing/2014/main" id="{F8A9B302-9B8D-437F-A47D-458DC6CCA91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8" name="TextBox 87">
          <a:extLst>
            <a:ext uri="{FF2B5EF4-FFF2-40B4-BE49-F238E27FC236}">
              <a16:creationId xmlns:a16="http://schemas.microsoft.com/office/drawing/2014/main" id="{4A602106-C63E-4839-919F-4B4B4ADCCBC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9" name="TextBox 88">
          <a:extLst>
            <a:ext uri="{FF2B5EF4-FFF2-40B4-BE49-F238E27FC236}">
              <a16:creationId xmlns:a16="http://schemas.microsoft.com/office/drawing/2014/main" id="{FE44DCB9-98E3-4A81-A475-96E1D21A17B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0" name="TextBox 89">
          <a:extLst>
            <a:ext uri="{FF2B5EF4-FFF2-40B4-BE49-F238E27FC236}">
              <a16:creationId xmlns:a16="http://schemas.microsoft.com/office/drawing/2014/main" id="{01072DDA-1F83-4FAC-B596-D1AC757E685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1" name="TextBox 90">
          <a:extLst>
            <a:ext uri="{FF2B5EF4-FFF2-40B4-BE49-F238E27FC236}">
              <a16:creationId xmlns:a16="http://schemas.microsoft.com/office/drawing/2014/main" id="{B6803957-8989-48FC-A80F-5A57736ABE8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2" name="TextBox 91">
          <a:extLst>
            <a:ext uri="{FF2B5EF4-FFF2-40B4-BE49-F238E27FC236}">
              <a16:creationId xmlns:a16="http://schemas.microsoft.com/office/drawing/2014/main" id="{BD4E265F-BFA2-4C85-ACD0-CCB1A3FCEF2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180975</xdr:colOff>
      <xdr:row>0</xdr:row>
      <xdr:rowOff>0</xdr:rowOff>
    </xdr:from>
    <xdr:to>
      <xdr:col>9</xdr:col>
      <xdr:colOff>59793</xdr:colOff>
      <xdr:row>2</xdr:row>
      <xdr:rowOff>159000</xdr:rowOff>
    </xdr:to>
    <xdr:pic>
      <xdr:nvPicPr>
        <xdr:cNvPr id="7" name="Picture 1">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a:stretch>
          <a:fillRect/>
        </a:stretch>
      </xdr:blipFill>
      <xdr:spPr>
        <a:xfrm>
          <a:off x="6134100" y="0"/>
          <a:ext cx="2021943" cy="540000"/>
        </a:xfrm>
        <a:prstGeom prst="rect">
          <a:avLst/>
        </a:prstGeom>
      </xdr:spPr>
    </xdr:pic>
    <xdr:clientData/>
  </xdr:twoCellAnchor>
  <xdr:twoCellAnchor editAs="oneCell">
    <xdr:from>
      <xdr:col>0</xdr:col>
      <xdr:colOff>104775</xdr:colOff>
      <xdr:row>1</xdr:row>
      <xdr:rowOff>100844</xdr:rowOff>
    </xdr:from>
    <xdr:to>
      <xdr:col>0</xdr:col>
      <xdr:colOff>523495</xdr:colOff>
      <xdr:row>3</xdr:row>
      <xdr:rowOff>142374</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4775" y="291344"/>
          <a:ext cx="418720" cy="42253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9C4030DA-63B9-F242-5F9C-7C776AC6DF9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2C78D146-EACE-B147-894A-68E0A514EC3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32212C2-DBE6-9D93-0E3E-A6356C9F966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5B46F70-B947-95B5-7FA8-F72180C029B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935DF3AA-A300-41A6-8434-DAC8CE69E24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6FFF5893-2C0E-4A30-B340-218C007DBC1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 name="TextBox 9">
          <a:extLst>
            <a:ext uri="{FF2B5EF4-FFF2-40B4-BE49-F238E27FC236}">
              <a16:creationId xmlns:a16="http://schemas.microsoft.com/office/drawing/2014/main" id="{D06B67C4-4946-4673-9C4D-C64E2873967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DF8B3BBE-26C3-4020-8D6A-D4C4CDE1693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90E1E762-3319-40A2-BBF7-7AD83B7C2AF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mmbank.com.au/support/next-chapter.html" TargetMode="External"/><Relationship Id="rId13" Type="http://schemas.openxmlformats.org/officeDocument/2006/relationships/hyperlink" Target="https://www.commbank.com.au/about-us/opportunity-initiatives/policies-and-practices.html" TargetMode="External"/><Relationship Id="rId18" Type="http://schemas.openxmlformats.org/officeDocument/2006/relationships/hyperlink" Target="https://www.commbank.com.au/about-us/investors/results.html" TargetMode="External"/><Relationship Id="rId3" Type="http://schemas.openxmlformats.org/officeDocument/2006/relationships/hyperlink" Target="https://www.commbank.com.au/about-us/investors/results.html" TargetMode="External"/><Relationship Id="rId21" Type="http://schemas.openxmlformats.org/officeDocument/2006/relationships/hyperlink" Target="https://www.commbank.com.au/content/dam/commbank-assets/support/docs/CommBank-RAP-FY26-28.pdf" TargetMode="External"/><Relationship Id="rId7" Type="http://schemas.openxmlformats.org/officeDocument/2006/relationships/hyperlink" Target="https://www.commbank.com.au/about-us/opportunity-initiatives/performance-reporting.html" TargetMode="External"/><Relationship Id="rId12" Type="http://schemas.openxmlformats.org/officeDocument/2006/relationships/hyperlink" Target="https://www.commbank.com.au/about-us/opportunity-initiatives/policies-and-practices.html" TargetMode="External"/><Relationship Id="rId17" Type="http://schemas.openxmlformats.org/officeDocument/2006/relationships/hyperlink" Target="http://www.commbank.com.au/reporting" TargetMode="External"/><Relationship Id="rId25" Type="http://schemas.openxmlformats.org/officeDocument/2006/relationships/drawing" Target="../drawings/drawing2.xml"/><Relationship Id="rId2" Type="http://schemas.openxmlformats.org/officeDocument/2006/relationships/hyperlink" Target="https://www.commbank.com.au/about-us/investors/results.html" TargetMode="External"/><Relationship Id="rId16" Type="http://schemas.openxmlformats.org/officeDocument/2006/relationships/hyperlink" Target="https://www.commbank.com.au/support/privacy.html" TargetMode="External"/><Relationship Id="rId20" Type="http://schemas.openxmlformats.org/officeDocument/2006/relationships/hyperlink" Target="http://www.commbank.com.au/internationallocations" TargetMode="External"/><Relationship Id="rId1" Type="http://schemas.openxmlformats.org/officeDocument/2006/relationships/hyperlink" Target="https://www.commbank.com.au/about-us/opportunity-initiatives/policies-and-practices.html" TargetMode="External"/><Relationship Id="rId6" Type="http://schemas.openxmlformats.org/officeDocument/2006/relationships/hyperlink" Target="https://www.commbank.com.au/about-us/shareholders/corporate-profile/corporate-governance.html" TargetMode="External"/><Relationship Id="rId11" Type="http://schemas.openxmlformats.org/officeDocument/2006/relationships/hyperlink" Target="https://www.commbank.com.au/about-us/opportunity-initiatives/policies-and-practices.html" TargetMode="External"/><Relationship Id="rId24" Type="http://schemas.openxmlformats.org/officeDocument/2006/relationships/printerSettings" Target="../printerSettings/printerSettings2.bin"/><Relationship Id="rId5" Type="http://schemas.openxmlformats.org/officeDocument/2006/relationships/hyperlink" Target="https://www.commbank.com.au/about-us/shareholders/corporate-profile/corporate-governance.html" TargetMode="External"/><Relationship Id="rId15" Type="http://schemas.openxmlformats.org/officeDocument/2006/relationships/hyperlink" Target="https://www.commbank.com.au/about-us/opportunity-initiatives/policies-and-practices.html" TargetMode="External"/><Relationship Id="rId23" Type="http://schemas.openxmlformats.org/officeDocument/2006/relationships/hyperlink" Target="https://www.commbank.com.au/about-us/opportunity-initiatives/policies-and-practices.html" TargetMode="External"/><Relationship Id="rId10" Type="http://schemas.openxmlformats.org/officeDocument/2006/relationships/hyperlink" Target="https://www.commbank.com.au/about-us/opportunity-initiatives/policies-and-practices.html" TargetMode="External"/><Relationship Id="rId19" Type="http://schemas.openxmlformats.org/officeDocument/2006/relationships/hyperlink" Target="http://www.commbank.com.au/2024annualreport" TargetMode="External"/><Relationship Id="rId4" Type="http://schemas.openxmlformats.org/officeDocument/2006/relationships/hyperlink" Target="https://www.commbank.com.au/about-us/accessibility.html" TargetMode="External"/><Relationship Id="rId9" Type="http://schemas.openxmlformats.org/officeDocument/2006/relationships/hyperlink" Target="https://www.commbank.com.au/about-us/opportunity-initiatives/policies-and-practices.html" TargetMode="External"/><Relationship Id="rId14" Type="http://schemas.openxmlformats.org/officeDocument/2006/relationships/hyperlink" Target="https://www.commbank.com.au/about-us/opportunity-initiatives/policies-and-practices.html" TargetMode="External"/><Relationship Id="rId22" Type="http://schemas.openxmlformats.org/officeDocument/2006/relationships/hyperlink" Target="http://www.commbank.com.au/saf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Z48"/>
  <sheetViews>
    <sheetView showGridLines="0" tabSelected="1" zoomScale="80" zoomScaleNormal="80" zoomScaleSheetLayoutView="70" workbookViewId="0">
      <selection activeCell="Y3" sqref="Y3"/>
    </sheetView>
  </sheetViews>
  <sheetFormatPr defaultRowHeight="15"/>
  <sheetData>
    <row r="1" spans="1:26">
      <c r="A1" s="168"/>
    </row>
    <row r="6" spans="1:26">
      <c r="A6" s="387"/>
      <c r="Y6" s="195"/>
    </row>
    <row r="7" spans="1:26">
      <c r="A7" s="387"/>
      <c r="Y7" s="195"/>
    </row>
    <row r="8" spans="1:26" ht="15.75">
      <c r="X8" s="452"/>
    </row>
    <row r="9" spans="1:26" ht="18.75">
      <c r="X9" s="450"/>
    </row>
    <row r="10" spans="1:26" ht="23.25">
      <c r="X10" s="493"/>
    </row>
    <row r="11" spans="1:26">
      <c r="X11" s="432"/>
    </row>
    <row r="12" spans="1:26">
      <c r="X12" s="432"/>
    </row>
    <row r="13" spans="1:26">
      <c r="X13" s="432"/>
    </row>
    <row r="14" spans="1:26">
      <c r="X14" s="44"/>
      <c r="Z14" s="195"/>
    </row>
    <row r="15" spans="1:26">
      <c r="X15" s="44"/>
    </row>
    <row r="22" spans="3:3">
      <c r="C22" s="608"/>
    </row>
    <row r="23" spans="3:3">
      <c r="C23" s="608"/>
    </row>
    <row r="41" spans="1:17">
      <c r="A41" s="933" t="s">
        <v>945</v>
      </c>
      <c r="B41" s="933"/>
      <c r="C41" s="933"/>
      <c r="D41" s="933"/>
      <c r="E41" s="933"/>
      <c r="F41" s="933"/>
      <c r="G41" s="933"/>
      <c r="H41" s="933"/>
      <c r="I41" s="933"/>
      <c r="J41" s="933"/>
      <c r="K41" s="933"/>
      <c r="L41" s="933"/>
      <c r="M41" s="933"/>
      <c r="N41" s="933"/>
      <c r="O41" s="933"/>
      <c r="P41" s="933"/>
      <c r="Q41" s="933"/>
    </row>
    <row r="42" spans="1:17" ht="15" customHeight="1">
      <c r="A42" s="933"/>
      <c r="B42" s="933"/>
      <c r="C42" s="933"/>
      <c r="D42" s="933"/>
      <c r="E42" s="933"/>
      <c r="F42" s="933"/>
      <c r="G42" s="933"/>
      <c r="H42" s="933"/>
      <c r="I42" s="933"/>
      <c r="J42" s="933"/>
      <c r="K42" s="933"/>
      <c r="L42" s="933"/>
      <c r="M42" s="933"/>
      <c r="N42" s="933"/>
      <c r="O42" s="933"/>
      <c r="P42" s="933"/>
      <c r="Q42" s="933"/>
    </row>
    <row r="43" spans="1:17">
      <c r="A43" s="933"/>
      <c r="B43" s="933"/>
      <c r="C43" s="933"/>
      <c r="D43" s="933"/>
      <c r="E43" s="933"/>
      <c r="F43" s="933"/>
      <c r="G43" s="933"/>
      <c r="H43" s="933"/>
      <c r="I43" s="933"/>
      <c r="J43" s="933"/>
      <c r="K43" s="933"/>
      <c r="L43" s="933"/>
      <c r="M43" s="933"/>
      <c r="N43" s="933"/>
      <c r="O43" s="933"/>
      <c r="P43" s="933"/>
      <c r="Q43" s="933"/>
    </row>
    <row r="44" spans="1:17">
      <c r="A44" s="933"/>
      <c r="B44" s="933"/>
      <c r="C44" s="933"/>
      <c r="D44" s="933"/>
      <c r="E44" s="933"/>
      <c r="F44" s="933"/>
      <c r="G44" s="933"/>
      <c r="H44" s="933"/>
      <c r="I44" s="933"/>
      <c r="J44" s="933"/>
      <c r="K44" s="933"/>
      <c r="L44" s="933"/>
      <c r="M44" s="933"/>
      <c r="N44" s="933"/>
      <c r="O44" s="933"/>
      <c r="P44" s="933"/>
      <c r="Q44" s="933"/>
    </row>
    <row r="45" spans="1:17">
      <c r="A45" s="933"/>
      <c r="B45" s="933"/>
      <c r="C45" s="933"/>
      <c r="D45" s="933"/>
      <c r="E45" s="933"/>
      <c r="F45" s="933"/>
      <c r="G45" s="933"/>
      <c r="H45" s="933"/>
      <c r="I45" s="933"/>
      <c r="J45" s="933"/>
      <c r="K45" s="933"/>
      <c r="L45" s="933"/>
      <c r="M45" s="933"/>
      <c r="N45" s="933"/>
      <c r="O45" s="933"/>
      <c r="P45" s="933"/>
      <c r="Q45" s="933"/>
    </row>
    <row r="46" spans="1:17">
      <c r="A46" s="933"/>
      <c r="B46" s="933"/>
      <c r="C46" s="933"/>
      <c r="D46" s="933"/>
      <c r="E46" s="933"/>
      <c r="F46" s="933"/>
      <c r="G46" s="933"/>
      <c r="H46" s="933"/>
      <c r="I46" s="933"/>
      <c r="J46" s="933"/>
      <c r="K46" s="933"/>
      <c r="L46" s="933"/>
      <c r="M46" s="933"/>
      <c r="N46" s="933"/>
      <c r="O46" s="933"/>
      <c r="P46" s="933"/>
      <c r="Q46" s="933"/>
    </row>
    <row r="47" spans="1:17">
      <c r="A47" s="933"/>
      <c r="B47" s="933"/>
      <c r="C47" s="933"/>
      <c r="D47" s="933"/>
      <c r="E47" s="933"/>
      <c r="F47" s="933"/>
      <c r="G47" s="933"/>
      <c r="H47" s="933"/>
      <c r="I47" s="933"/>
      <c r="J47" s="933"/>
      <c r="K47" s="933"/>
      <c r="L47" s="933"/>
      <c r="M47" s="933"/>
      <c r="N47" s="933"/>
      <c r="O47" s="933"/>
      <c r="P47" s="933"/>
      <c r="Q47" s="933"/>
    </row>
    <row r="48" spans="1:17">
      <c r="A48" s="933"/>
      <c r="B48" s="933"/>
      <c r="C48" s="933"/>
      <c r="D48" s="933"/>
      <c r="E48" s="933"/>
      <c r="F48" s="933"/>
      <c r="G48" s="933"/>
      <c r="H48" s="933"/>
      <c r="I48" s="933"/>
      <c r="J48" s="933"/>
      <c r="K48" s="933"/>
      <c r="L48" s="933"/>
      <c r="M48" s="933"/>
      <c r="N48" s="933"/>
      <c r="O48" s="933"/>
      <c r="P48" s="933"/>
      <c r="Q48" s="933"/>
    </row>
  </sheetData>
  <sheetProtection algorithmName="SHA-512" hashValue="5yhqTzlgIF10qmtziHMqaq3a0SxdSEaYMy3tcuTLGLFJ4ggasQzqvbI72CFhThE0kuhGCqn19o1/l2dSAYlayA==" saltValue="e0XsBqXgQ+xXXtkzMEsulg==" spinCount="100000" sheet="1" objects="1" scenarios="1"/>
  <mergeCells count="1">
    <mergeCell ref="A41:Q48"/>
  </mergeCells>
  <pageMargins left="0.25" right="0.25" top="0.75" bottom="0.75" header="0.3" footer="0.3"/>
  <pageSetup paperSize="9" scale="6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pageSetUpPr fitToPage="1"/>
  </sheetPr>
  <dimension ref="A1:R23"/>
  <sheetViews>
    <sheetView showGridLines="0" zoomScaleNormal="100" zoomScaleSheetLayoutView="100" workbookViewId="0">
      <selection activeCell="M2" sqref="M2"/>
    </sheetView>
  </sheetViews>
  <sheetFormatPr defaultRowHeight="15" customHeight="1"/>
  <cols>
    <col min="1" max="1" width="49.140625" customWidth="1"/>
    <col min="2" max="4" width="10.7109375" style="58" customWidth="1"/>
    <col min="5" max="11" width="10.7109375" customWidth="1"/>
  </cols>
  <sheetData>
    <row r="1" spans="1:18" ht="15" customHeight="1">
      <c r="A1" s="466" t="s">
        <v>0</v>
      </c>
    </row>
    <row r="3" spans="1:18" ht="15" customHeight="1">
      <c r="A3" s="163" t="s">
        <v>197</v>
      </c>
    </row>
    <row r="5" spans="1:18" ht="15" customHeight="1" thickBot="1">
      <c r="A5" s="14" t="s">
        <v>198</v>
      </c>
      <c r="B5" s="46" t="s">
        <v>158</v>
      </c>
      <c r="C5" s="335">
        <v>45778</v>
      </c>
      <c r="D5" s="18">
        <v>45597</v>
      </c>
      <c r="E5" s="498">
        <v>45413</v>
      </c>
      <c r="F5" s="18">
        <v>45170</v>
      </c>
      <c r="G5" s="18">
        <v>44986</v>
      </c>
      <c r="H5" s="18">
        <v>44805</v>
      </c>
      <c r="I5" s="18">
        <v>44621</v>
      </c>
      <c r="J5" s="18">
        <v>44440</v>
      </c>
      <c r="K5" s="18">
        <v>44256</v>
      </c>
    </row>
    <row r="6" spans="1:18" ht="15.75" customHeight="1" thickBot="1">
      <c r="A6" s="435" t="s">
        <v>199</v>
      </c>
      <c r="B6" s="10"/>
      <c r="C6" s="534">
        <v>85</v>
      </c>
      <c r="D6" s="442">
        <v>85</v>
      </c>
      <c r="E6" s="442">
        <v>84</v>
      </c>
      <c r="F6" s="442">
        <v>82</v>
      </c>
      <c r="G6" s="442">
        <v>84</v>
      </c>
      <c r="H6" s="442">
        <v>85</v>
      </c>
      <c r="I6" s="442">
        <v>85</v>
      </c>
      <c r="J6" s="442">
        <v>85</v>
      </c>
      <c r="K6" s="424">
        <v>82</v>
      </c>
      <c r="M6" s="282"/>
    </row>
    <row r="7" spans="1:18" ht="15" customHeight="1">
      <c r="A7" s="387"/>
      <c r="D7"/>
    </row>
    <row r="8" spans="1:18" ht="15" customHeight="1" thickBot="1">
      <c r="A8" s="7" t="s">
        <v>200</v>
      </c>
      <c r="B8" s="60" t="s">
        <v>158</v>
      </c>
      <c r="C8" s="712">
        <v>45536</v>
      </c>
      <c r="D8" s="713">
        <v>45170</v>
      </c>
      <c r="E8" s="713">
        <v>44805</v>
      </c>
      <c r="F8" s="713">
        <v>44440</v>
      </c>
      <c r="G8" s="168"/>
      <c r="H8" s="168"/>
      <c r="I8" s="168"/>
      <c r="J8" s="168"/>
      <c r="K8" s="168"/>
      <c r="L8" s="168"/>
      <c r="M8" s="168"/>
      <c r="N8" s="168"/>
      <c r="O8" s="168"/>
      <c r="P8" s="168"/>
      <c r="Q8" s="168"/>
      <c r="R8" s="168"/>
    </row>
    <row r="9" spans="1:18" ht="15" customHeight="1">
      <c r="A9" s="714" t="s">
        <v>201</v>
      </c>
      <c r="B9" s="99"/>
      <c r="C9" s="724">
        <v>85.4</v>
      </c>
      <c r="D9" s="185">
        <v>81</v>
      </c>
      <c r="E9" s="108">
        <v>84.9</v>
      </c>
      <c r="F9" s="108">
        <v>84.9</v>
      </c>
      <c r="G9" s="168"/>
      <c r="H9" s="168"/>
      <c r="I9" s="715"/>
      <c r="J9" s="168"/>
      <c r="K9" s="168"/>
      <c r="L9" s="168"/>
      <c r="M9" s="168"/>
      <c r="N9" s="490"/>
      <c r="O9" s="168"/>
      <c r="P9" s="168"/>
      <c r="Q9" s="168"/>
      <c r="R9" s="168"/>
    </row>
    <row r="10" spans="1:18" ht="15" customHeight="1" thickBot="1">
      <c r="A10" s="716" t="s">
        <v>202</v>
      </c>
      <c r="B10" s="10"/>
      <c r="C10" s="449">
        <v>59.5</v>
      </c>
      <c r="D10" s="107">
        <v>59.5</v>
      </c>
      <c r="E10" s="107">
        <v>59.4</v>
      </c>
      <c r="F10" s="107">
        <v>56.6</v>
      </c>
      <c r="G10" s="168"/>
      <c r="H10" s="168"/>
      <c r="I10" s="490"/>
      <c r="J10" s="168"/>
      <c r="K10" s="168"/>
      <c r="L10" s="168"/>
      <c r="M10" s="168"/>
      <c r="N10" s="168"/>
      <c r="O10" s="168"/>
      <c r="P10" s="168"/>
      <c r="Q10" s="168"/>
      <c r="R10" s="168"/>
    </row>
    <row r="11" spans="1:18" ht="15" customHeight="1">
      <c r="A11" s="714"/>
      <c r="B11" s="169"/>
      <c r="C11" s="169"/>
      <c r="D11" s="169"/>
      <c r="E11" s="168"/>
      <c r="F11" s="168"/>
      <c r="G11" s="168"/>
      <c r="H11" s="168"/>
      <c r="I11" s="168"/>
      <c r="J11" s="168"/>
      <c r="K11" s="168"/>
      <c r="L11" s="168"/>
      <c r="M11" s="168"/>
      <c r="N11" s="168"/>
      <c r="O11" s="168"/>
      <c r="P11" s="168"/>
      <c r="Q11" s="168"/>
      <c r="R11" s="168"/>
    </row>
    <row r="12" spans="1:18" ht="15" customHeight="1" thickBot="1">
      <c r="A12" s="7" t="s">
        <v>203</v>
      </c>
      <c r="B12" s="60" t="s">
        <v>185</v>
      </c>
      <c r="C12" s="194">
        <v>45838</v>
      </c>
      <c r="D12" s="6">
        <v>45473</v>
      </c>
      <c r="E12" s="6">
        <v>45107</v>
      </c>
      <c r="F12" s="6">
        <v>44742</v>
      </c>
      <c r="G12" s="6">
        <v>44377</v>
      </c>
      <c r="H12" s="168"/>
      <c r="I12" s="168"/>
      <c r="J12" s="168"/>
      <c r="K12" s="168"/>
      <c r="L12" s="168"/>
      <c r="M12" s="168"/>
      <c r="N12" s="168"/>
      <c r="O12" s="168"/>
      <c r="P12" s="168"/>
      <c r="Q12" s="168"/>
      <c r="R12" s="168"/>
    </row>
    <row r="13" spans="1:18" ht="15" customHeight="1">
      <c r="A13" s="291" t="s">
        <v>683</v>
      </c>
      <c r="B13" s="59"/>
      <c r="C13" s="725">
        <v>2372</v>
      </c>
      <c r="D13" s="717">
        <v>2312</v>
      </c>
      <c r="E13" s="717">
        <v>2250</v>
      </c>
      <c r="F13" s="717">
        <v>2188</v>
      </c>
      <c r="G13" s="717">
        <v>2160</v>
      </c>
      <c r="H13" s="168"/>
      <c r="I13" s="168"/>
      <c r="J13" s="168"/>
      <c r="K13" s="168"/>
      <c r="L13" s="168"/>
      <c r="M13" s="168"/>
      <c r="N13" s="168"/>
      <c r="O13" s="168"/>
      <c r="P13" s="168"/>
      <c r="Q13" s="168"/>
      <c r="R13" s="168"/>
    </row>
    <row r="14" spans="1:18">
      <c r="A14" s="92" t="s">
        <v>705</v>
      </c>
      <c r="B14" s="718"/>
      <c r="C14" s="725">
        <v>1245</v>
      </c>
      <c r="D14" s="719">
        <v>1281</v>
      </c>
      <c r="E14" s="509">
        <v>1260</v>
      </c>
      <c r="F14" s="509">
        <v>1246</v>
      </c>
      <c r="G14" s="509">
        <v>1173</v>
      </c>
      <c r="H14" s="168"/>
      <c r="I14" s="168"/>
      <c r="J14" s="168"/>
      <c r="K14" s="168"/>
      <c r="L14" s="706"/>
      <c r="M14" s="168"/>
      <c r="N14" s="168"/>
      <c r="O14" s="168"/>
      <c r="P14" s="168"/>
      <c r="Q14" s="168"/>
      <c r="R14" s="168"/>
    </row>
    <row r="15" spans="1:18" ht="15.75" thickBot="1">
      <c r="A15" s="720" t="s">
        <v>706</v>
      </c>
      <c r="B15" s="10"/>
      <c r="C15" s="535">
        <v>1126</v>
      </c>
      <c r="D15" s="721">
        <v>1031</v>
      </c>
      <c r="E15" s="722">
        <v>990</v>
      </c>
      <c r="F15" s="722">
        <v>942</v>
      </c>
      <c r="G15" s="722">
        <v>987</v>
      </c>
      <c r="H15" s="168"/>
      <c r="I15" s="168"/>
      <c r="J15" s="168"/>
      <c r="K15" s="168"/>
      <c r="L15" s="706"/>
      <c r="M15" s="168"/>
      <c r="N15" s="168"/>
      <c r="O15" s="168"/>
      <c r="P15" s="168"/>
      <c r="Q15" s="168"/>
      <c r="R15" s="168"/>
    </row>
    <row r="16" spans="1:18">
      <c r="A16" s="168"/>
      <c r="B16" s="169"/>
      <c r="C16" s="169"/>
      <c r="D16" s="169"/>
      <c r="E16" s="168"/>
      <c r="F16" s="168"/>
      <c r="G16" s="168"/>
      <c r="H16" s="168"/>
      <c r="I16" s="168"/>
      <c r="J16" s="723"/>
      <c r="K16" s="168"/>
      <c r="L16" s="168"/>
      <c r="M16" s="168"/>
      <c r="N16" s="168"/>
      <c r="O16" s="168"/>
      <c r="P16" s="168"/>
      <c r="Q16" s="168"/>
      <c r="R16" s="168"/>
    </row>
    <row r="17" spans="1:18" ht="15.75" customHeight="1">
      <c r="A17" s="13" t="s">
        <v>703</v>
      </c>
      <c r="B17" s="13"/>
      <c r="C17" s="13"/>
      <c r="D17" s="13"/>
      <c r="E17" s="13"/>
      <c r="F17" s="13"/>
      <c r="G17" s="13"/>
      <c r="H17" s="13"/>
      <c r="I17" s="13"/>
      <c r="J17" s="13"/>
      <c r="K17" s="13"/>
      <c r="L17" s="13"/>
      <c r="M17" s="13"/>
      <c r="N17" s="13"/>
      <c r="O17" s="13"/>
      <c r="P17" s="13"/>
      <c r="Q17" s="13"/>
      <c r="R17" s="168"/>
    </row>
    <row r="18" spans="1:18" ht="15.75" customHeight="1">
      <c r="A18" s="13" t="s">
        <v>707</v>
      </c>
      <c r="B18" s="13"/>
      <c r="C18" s="13"/>
      <c r="D18" s="13"/>
      <c r="E18" s="13"/>
      <c r="F18" s="13"/>
      <c r="G18" s="13"/>
      <c r="H18" s="13"/>
      <c r="I18" s="13"/>
      <c r="J18" s="13"/>
      <c r="K18" s="13"/>
      <c r="L18" s="168"/>
      <c r="M18" s="168"/>
      <c r="N18" s="168"/>
      <c r="O18" s="168"/>
      <c r="P18" s="168"/>
      <c r="Q18" s="168"/>
      <c r="R18" s="168"/>
    </row>
    <row r="19" spans="1:18" ht="15.75" customHeight="1">
      <c r="A19" s="412" t="s">
        <v>704</v>
      </c>
      <c r="B19" s="8"/>
      <c r="C19" s="8"/>
      <c r="D19" s="8"/>
      <c r="E19" s="8"/>
      <c r="F19" s="8"/>
      <c r="G19" s="8"/>
      <c r="H19" s="8"/>
      <c r="I19" s="8"/>
      <c r="J19" s="8"/>
      <c r="K19" s="8"/>
      <c r="L19" s="168"/>
      <c r="M19" s="168"/>
      <c r="N19" s="168"/>
      <c r="O19" s="168"/>
      <c r="P19" s="168"/>
      <c r="Q19" s="168"/>
      <c r="R19" s="168"/>
    </row>
    <row r="20" spans="1:18" ht="15" customHeight="1">
      <c r="A20" s="536" t="s">
        <v>708</v>
      </c>
      <c r="B20" s="8"/>
      <c r="C20" s="8"/>
      <c r="D20" s="8"/>
      <c r="E20" s="8"/>
      <c r="F20" s="8"/>
      <c r="G20" s="8"/>
      <c r="H20" s="8"/>
      <c r="I20" s="8"/>
      <c r="J20" s="8"/>
      <c r="K20" s="8"/>
    </row>
    <row r="22" spans="1:18" ht="15" customHeight="1">
      <c r="C22" s="609"/>
    </row>
    <row r="23" spans="1:18" ht="15" customHeight="1">
      <c r="C23" s="609"/>
    </row>
  </sheetData>
  <sheetProtection algorithmName="SHA-512" hashValue="AehPGfCpcT91yHVfNpVpEj08090NTzL3qpIhVGTtbRfjwQx/9dJ7pclsMHBWlKMJgDn/0xJ7ZkroGHcXe7rymg==" saltValue="IHzAhKENovchoGWn32Fl8A==" spinCount="100000" sheet="1" objects="1" scenarios="1"/>
  <conditionalFormatting sqref="K6">
    <cfRule type="expression" dxfId="26" priority="6" stopIfTrue="1">
      <formula>#REF!&gt;0</formula>
    </cfRule>
  </conditionalFormatting>
  <pageMargins left="0.25" right="0.25" top="0.75" bottom="0.75" header="0.3" footer="0.3"/>
  <pageSetup paperSize="9" scale="6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00"/>
    <pageSetUpPr fitToPage="1"/>
  </sheetPr>
  <dimension ref="A1:Q50"/>
  <sheetViews>
    <sheetView showGridLines="0" zoomScaleNormal="100" zoomScaleSheetLayoutView="100" workbookViewId="0">
      <selection activeCell="I2" sqref="I2"/>
    </sheetView>
  </sheetViews>
  <sheetFormatPr defaultColWidth="9.140625" defaultRowHeight="15" customHeight="1"/>
  <cols>
    <col min="1" max="1" width="55" style="24" customWidth="1"/>
    <col min="2" max="4" width="12.140625" style="65" customWidth="1"/>
    <col min="5" max="5" width="12.140625" style="24" customWidth="1"/>
    <col min="6" max="12" width="10.7109375" style="24" customWidth="1"/>
    <col min="13" max="16384" width="9.140625" style="24"/>
  </cols>
  <sheetData>
    <row r="1" spans="1:13" ht="15" customHeight="1">
      <c r="A1" s="466" t="s">
        <v>0</v>
      </c>
    </row>
    <row r="3" spans="1:13" ht="15" customHeight="1">
      <c r="A3" s="393" t="s">
        <v>204</v>
      </c>
    </row>
    <row r="4" spans="1:13" ht="15" customHeight="1">
      <c r="A4" s="165"/>
    </row>
    <row r="5" spans="1:13" ht="15" customHeight="1">
      <c r="F5" s="191"/>
      <c r="G5" s="191"/>
      <c r="H5" s="191"/>
      <c r="I5" s="191"/>
      <c r="J5" s="191"/>
    </row>
    <row r="6" spans="1:13" ht="15" customHeight="1" thickBot="1">
      <c r="A6" s="114" t="s">
        <v>205</v>
      </c>
      <c r="B6" s="245" t="s">
        <v>158</v>
      </c>
      <c r="C6" s="114">
        <v>45838</v>
      </c>
      <c r="D6" s="115">
        <v>45473</v>
      </c>
      <c r="E6" s="115">
        <v>45107</v>
      </c>
      <c r="F6" s="115">
        <v>44742</v>
      </c>
      <c r="G6" s="115">
        <v>44377</v>
      </c>
      <c r="H6" s="191"/>
      <c r="I6" s="700"/>
    </row>
    <row r="7" spans="1:13" ht="15" customHeight="1">
      <c r="A7" s="170" t="s">
        <v>206</v>
      </c>
      <c r="B7" s="171"/>
      <c r="C7" s="774">
        <v>52.9</v>
      </c>
      <c r="D7" s="183">
        <v>53.7</v>
      </c>
      <c r="E7" s="183">
        <v>54.4</v>
      </c>
      <c r="F7" s="109">
        <v>55.2</v>
      </c>
      <c r="G7" s="109">
        <v>56.1</v>
      </c>
      <c r="H7" s="191"/>
      <c r="I7" s="699"/>
      <c r="L7" s="387"/>
    </row>
    <row r="8" spans="1:13" ht="15" customHeight="1">
      <c r="A8" s="172" t="s">
        <v>207</v>
      </c>
      <c r="C8" s="775">
        <v>65.7</v>
      </c>
      <c r="D8" s="124">
        <v>66.7</v>
      </c>
      <c r="E8" s="124">
        <v>66.900000000000006</v>
      </c>
      <c r="F8" s="72">
        <v>67.5</v>
      </c>
      <c r="G8" s="72">
        <v>68.8</v>
      </c>
      <c r="H8" s="191"/>
      <c r="I8" s="699"/>
      <c r="L8" s="387"/>
    </row>
    <row r="9" spans="1:13" ht="15" customHeight="1">
      <c r="A9" s="172" t="s">
        <v>208</v>
      </c>
      <c r="C9" s="775">
        <v>44.8</v>
      </c>
      <c r="D9" s="124">
        <v>44.9</v>
      </c>
      <c r="E9" s="124">
        <v>45.2</v>
      </c>
      <c r="F9" s="72">
        <v>45.8</v>
      </c>
      <c r="G9" s="72">
        <v>45.7</v>
      </c>
      <c r="H9" s="191"/>
      <c r="I9" s="699"/>
      <c r="L9" s="387"/>
    </row>
    <row r="10" spans="1:13" ht="15" customHeight="1">
      <c r="A10" s="172" t="s">
        <v>209</v>
      </c>
      <c r="C10" s="775">
        <v>45.6</v>
      </c>
      <c r="D10" s="124">
        <v>45.7</v>
      </c>
      <c r="E10" s="124">
        <v>44.7</v>
      </c>
      <c r="F10" s="72">
        <v>44.1</v>
      </c>
      <c r="G10" s="72">
        <v>42.5</v>
      </c>
      <c r="H10" s="191"/>
      <c r="I10" s="699"/>
      <c r="L10" s="387"/>
    </row>
    <row r="11" spans="1:13" ht="15" customHeight="1">
      <c r="A11" s="172" t="s">
        <v>210</v>
      </c>
      <c r="C11" s="775">
        <v>43.6</v>
      </c>
      <c r="D11" s="124">
        <v>42.2</v>
      </c>
      <c r="E11" s="124">
        <v>41.4</v>
      </c>
      <c r="F11" s="116">
        <v>39</v>
      </c>
      <c r="G11" s="72">
        <v>38.5</v>
      </c>
      <c r="H11" s="191"/>
      <c r="I11" s="699"/>
      <c r="L11" s="387"/>
    </row>
    <row r="12" spans="1:13" ht="15" customHeight="1">
      <c r="A12" s="173" t="s">
        <v>211</v>
      </c>
      <c r="B12" s="174"/>
      <c r="C12" s="776">
        <v>39.200000000000003</v>
      </c>
      <c r="D12" s="184">
        <v>38.200000000000003</v>
      </c>
      <c r="E12" s="184">
        <v>41</v>
      </c>
      <c r="F12" s="110">
        <v>38.4</v>
      </c>
      <c r="G12" s="110">
        <v>38.799999999999997</v>
      </c>
      <c r="H12" s="191"/>
      <c r="I12" s="699"/>
      <c r="L12" s="387"/>
    </row>
    <row r="13" spans="1:13" ht="15" customHeight="1">
      <c r="A13" s="74" t="s">
        <v>212</v>
      </c>
      <c r="C13" s="775">
        <v>44.8</v>
      </c>
      <c r="D13" s="124">
        <v>44.9</v>
      </c>
      <c r="E13" s="124">
        <v>45.1</v>
      </c>
      <c r="F13" s="72">
        <v>45.5</v>
      </c>
      <c r="G13" s="72">
        <v>45.2</v>
      </c>
      <c r="H13" s="191"/>
      <c r="I13" s="699"/>
      <c r="L13" s="387"/>
    </row>
    <row r="14" spans="1:13" ht="15" customHeight="1">
      <c r="A14" s="74" t="s">
        <v>213</v>
      </c>
      <c r="C14" s="775">
        <v>45.1</v>
      </c>
      <c r="D14" s="185">
        <v>44.9</v>
      </c>
      <c r="E14" s="185">
        <v>44</v>
      </c>
      <c r="F14" s="72">
        <v>43.1</v>
      </c>
      <c r="G14" s="72">
        <v>41.7</v>
      </c>
      <c r="H14" s="191"/>
      <c r="I14" s="699"/>
      <c r="L14" s="387"/>
    </row>
    <row r="15" spans="1:13" ht="15" customHeight="1" thickBot="1">
      <c r="A15" s="75" t="s">
        <v>214</v>
      </c>
      <c r="B15" s="175"/>
      <c r="C15" s="777">
        <v>50</v>
      </c>
      <c r="D15" s="107">
        <f>5/12*100</f>
        <v>41.666666666666671</v>
      </c>
      <c r="E15" s="107">
        <f>5/12*100</f>
        <v>41.666666666666671</v>
      </c>
      <c r="F15" s="106">
        <v>41.7</v>
      </c>
      <c r="G15" s="106">
        <v>27.27272727272727</v>
      </c>
      <c r="H15" s="191"/>
      <c r="I15" s="699"/>
      <c r="L15" s="387"/>
      <c r="M15" s="176"/>
    </row>
    <row r="17" spans="1:13" ht="26.25" customHeight="1" thickBot="1">
      <c r="A17" s="785" t="s">
        <v>734</v>
      </c>
      <c r="B17" s="245" t="s">
        <v>215</v>
      </c>
      <c r="C17" s="114">
        <v>45747</v>
      </c>
      <c r="D17" s="115">
        <v>45382</v>
      </c>
      <c r="E17" s="115">
        <v>45016</v>
      </c>
      <c r="F17" s="115">
        <v>44651</v>
      </c>
      <c r="G17" s="115">
        <v>44286</v>
      </c>
    </row>
    <row r="18" spans="1:13" ht="15" customHeight="1">
      <c r="A18" s="74" t="s">
        <v>216</v>
      </c>
      <c r="C18" s="775">
        <v>0.98</v>
      </c>
      <c r="D18" s="167">
        <v>0.98</v>
      </c>
      <c r="E18" s="167">
        <v>0.93</v>
      </c>
      <c r="F18" s="167">
        <v>0.92</v>
      </c>
      <c r="G18" s="167">
        <v>0.86</v>
      </c>
      <c r="L18" s="387"/>
      <c r="M18" s="196"/>
    </row>
    <row r="19" spans="1:13" ht="15" customHeight="1">
      <c r="A19" s="74" t="s">
        <v>217</v>
      </c>
      <c r="C19" s="778">
        <v>1</v>
      </c>
      <c r="D19" s="167">
        <v>0.99</v>
      </c>
      <c r="E19" s="167">
        <v>0.99</v>
      </c>
      <c r="F19" s="167">
        <v>0.99</v>
      </c>
      <c r="G19" s="167">
        <v>0.98</v>
      </c>
      <c r="L19" s="387"/>
    </row>
    <row r="20" spans="1:13" ht="15" customHeight="1">
      <c r="A20" s="74" t="s">
        <v>218</v>
      </c>
      <c r="C20" s="775">
        <v>0.98</v>
      </c>
      <c r="D20" s="167">
        <v>0.98</v>
      </c>
      <c r="E20" s="167">
        <v>0.99</v>
      </c>
      <c r="F20" s="167">
        <v>0.98</v>
      </c>
      <c r="G20" s="167">
        <v>0.98</v>
      </c>
      <c r="L20" s="387"/>
    </row>
    <row r="21" spans="1:13" ht="15" customHeight="1">
      <c r="A21" s="74" t="s">
        <v>219</v>
      </c>
      <c r="C21" s="775">
        <v>0.99</v>
      </c>
      <c r="D21" s="167">
        <v>0.98</v>
      </c>
      <c r="E21" s="167">
        <v>0.98</v>
      </c>
      <c r="F21" s="167">
        <v>0.97</v>
      </c>
      <c r="G21" s="167">
        <v>0.97</v>
      </c>
      <c r="L21" s="387"/>
    </row>
    <row r="22" spans="1:13" ht="15" customHeight="1" thickBot="1">
      <c r="A22" s="75" t="s">
        <v>220</v>
      </c>
      <c r="B22" s="3"/>
      <c r="C22" s="779">
        <v>1.01</v>
      </c>
      <c r="D22" s="111">
        <v>1.01</v>
      </c>
      <c r="E22" s="111">
        <v>1.01</v>
      </c>
      <c r="F22" s="111">
        <v>1.01</v>
      </c>
      <c r="G22" s="111">
        <v>1</v>
      </c>
      <c r="L22" s="387"/>
    </row>
    <row r="23" spans="1:13" ht="15" customHeight="1">
      <c r="A23" s="76"/>
      <c r="B23" s="59"/>
      <c r="C23" s="113"/>
      <c r="D23" s="112"/>
      <c r="E23" s="112"/>
      <c r="F23" s="112"/>
      <c r="G23" s="112"/>
      <c r="L23" s="387"/>
    </row>
    <row r="24" spans="1:13" ht="15.75" thickBot="1">
      <c r="A24" s="287" t="s">
        <v>221</v>
      </c>
      <c r="B24" s="245" t="s">
        <v>158</v>
      </c>
      <c r="C24" s="114">
        <v>45747</v>
      </c>
      <c r="D24" s="115">
        <v>45382</v>
      </c>
      <c r="E24" s="115">
        <v>45016</v>
      </c>
      <c r="F24" s="115">
        <v>44651</v>
      </c>
      <c r="G24" s="115">
        <v>44286</v>
      </c>
      <c r="L24" s="387"/>
      <c r="M24" s="179"/>
    </row>
    <row r="25" spans="1:13">
      <c r="A25" s="413" t="s">
        <v>222</v>
      </c>
      <c r="B25" s="296"/>
      <c r="C25" s="775">
        <v>21.3</v>
      </c>
      <c r="D25" s="297">
        <v>22.3</v>
      </c>
      <c r="E25" s="297">
        <v>23.6</v>
      </c>
      <c r="F25" s="297">
        <v>23.1</v>
      </c>
      <c r="G25" s="19" t="s">
        <v>72</v>
      </c>
      <c r="I25" s="176"/>
      <c r="L25" s="387"/>
      <c r="M25" s="176"/>
    </row>
    <row r="26" spans="1:13" ht="15" customHeight="1" thickBot="1">
      <c r="A26" s="75" t="s">
        <v>223</v>
      </c>
      <c r="B26" s="63"/>
      <c r="C26" s="779">
        <v>26.8</v>
      </c>
      <c r="D26" s="106">
        <v>27.6</v>
      </c>
      <c r="E26" s="106" t="s">
        <v>72</v>
      </c>
      <c r="F26" s="106" t="s">
        <v>72</v>
      </c>
      <c r="G26" s="111" t="s">
        <v>72</v>
      </c>
      <c r="I26" s="846"/>
      <c r="L26" s="387"/>
    </row>
    <row r="28" spans="1:13" ht="15" customHeight="1" thickBot="1">
      <c r="A28" s="114" t="s">
        <v>224</v>
      </c>
      <c r="B28" s="245" t="s">
        <v>158</v>
      </c>
      <c r="C28" s="499">
        <v>45838</v>
      </c>
      <c r="D28" s="115">
        <v>45473</v>
      </c>
      <c r="E28" s="115">
        <v>45107</v>
      </c>
      <c r="F28" s="115">
        <v>44742</v>
      </c>
      <c r="G28" s="115">
        <v>44377</v>
      </c>
      <c r="M28" s="176"/>
    </row>
    <row r="29" spans="1:13" ht="15" customHeight="1">
      <c r="A29" s="157" t="s">
        <v>225</v>
      </c>
      <c r="B29" s="19"/>
      <c r="C29" s="775">
        <v>6.6</v>
      </c>
      <c r="D29" s="142">
        <v>6.8</v>
      </c>
      <c r="E29" s="142">
        <v>6.5</v>
      </c>
      <c r="F29" s="142">
        <v>7</v>
      </c>
      <c r="G29" s="142">
        <v>7.1</v>
      </c>
      <c r="L29" s="387"/>
    </row>
    <row r="30" spans="1:13" ht="15" customHeight="1">
      <c r="A30" s="157" t="s">
        <v>226</v>
      </c>
      <c r="B30" s="19"/>
      <c r="C30" s="780">
        <v>31.9</v>
      </c>
      <c r="D30" s="142">
        <v>32.200000000000003</v>
      </c>
      <c r="E30" s="142">
        <v>32.9</v>
      </c>
      <c r="F30" s="142">
        <v>32.299999999999997</v>
      </c>
      <c r="G30" s="142">
        <v>30.7</v>
      </c>
      <c r="L30" s="387"/>
    </row>
    <row r="31" spans="1:13" ht="15" customHeight="1">
      <c r="A31" s="157" t="s">
        <v>227</v>
      </c>
      <c r="B31" s="19"/>
      <c r="C31" s="775">
        <v>33.799999999999997</v>
      </c>
      <c r="D31" s="294">
        <v>33.299999999999997</v>
      </c>
      <c r="E31" s="294">
        <v>32.9</v>
      </c>
      <c r="F31" s="142">
        <v>32.5</v>
      </c>
      <c r="G31" s="142">
        <v>32.5</v>
      </c>
      <c r="L31" s="387"/>
      <c r="M31" s="280"/>
    </row>
    <row r="32" spans="1:13" ht="15" customHeight="1">
      <c r="A32" s="157" t="s">
        <v>228</v>
      </c>
      <c r="B32" s="19"/>
      <c r="C32" s="780">
        <v>18</v>
      </c>
      <c r="D32" s="142">
        <v>17.899999999999999</v>
      </c>
      <c r="E32" s="142">
        <v>18.2</v>
      </c>
      <c r="F32" s="142">
        <v>18.600000000000001</v>
      </c>
      <c r="G32" s="142">
        <v>19.899999999999999</v>
      </c>
      <c r="L32" s="387"/>
    </row>
    <row r="33" spans="1:17" ht="15" customHeight="1">
      <c r="A33" s="157" t="s">
        <v>229</v>
      </c>
      <c r="B33" s="19"/>
      <c r="C33" s="775">
        <v>8.3000000000000007</v>
      </c>
      <c r="D33" s="142">
        <v>8.6</v>
      </c>
      <c r="E33" s="142">
        <v>8.1999999999999993</v>
      </c>
      <c r="F33" s="142">
        <v>8.1</v>
      </c>
      <c r="G33" s="142">
        <v>8.6</v>
      </c>
      <c r="L33" s="387"/>
    </row>
    <row r="34" spans="1:17" ht="15" customHeight="1" thickBot="1">
      <c r="A34" s="75" t="s">
        <v>230</v>
      </c>
      <c r="B34" s="10"/>
      <c r="C34" s="533">
        <v>1.2</v>
      </c>
      <c r="D34" s="106">
        <v>1.2</v>
      </c>
      <c r="E34" s="106">
        <v>1.1000000000000001</v>
      </c>
      <c r="F34" s="106">
        <v>1</v>
      </c>
      <c r="G34" s="106">
        <v>1.1000000000000001</v>
      </c>
      <c r="L34" s="387"/>
    </row>
    <row r="36" spans="1:17" ht="15" customHeight="1" thickBot="1">
      <c r="A36" s="114" t="s">
        <v>571</v>
      </c>
      <c r="B36" s="245" t="s">
        <v>158</v>
      </c>
      <c r="C36" s="430" t="s">
        <v>231</v>
      </c>
      <c r="D36" s="250" t="s">
        <v>232</v>
      </c>
      <c r="E36" s="250" t="s">
        <v>233</v>
      </c>
      <c r="F36" s="250" t="s">
        <v>234</v>
      </c>
      <c r="G36" s="250" t="s">
        <v>235</v>
      </c>
      <c r="L36" s="179"/>
    </row>
    <row r="37" spans="1:17" ht="15" customHeight="1" thickBot="1">
      <c r="A37" s="340" t="s">
        <v>236</v>
      </c>
      <c r="B37" s="200"/>
      <c r="C37" s="781">
        <v>39</v>
      </c>
      <c r="D37" s="330">
        <v>37</v>
      </c>
      <c r="E37" s="330">
        <v>36</v>
      </c>
      <c r="F37" s="106" t="s">
        <v>72</v>
      </c>
      <c r="G37" s="106" t="s">
        <v>72</v>
      </c>
      <c r="L37" s="387"/>
      <c r="M37" s="176"/>
      <c r="O37" s="282"/>
    </row>
    <row r="38" spans="1:17" ht="15" customHeight="1">
      <c r="C38" s="445"/>
      <c r="D38" s="24"/>
      <c r="M38" s="329"/>
    </row>
    <row r="39" spans="1:17" ht="15" customHeight="1" thickBot="1">
      <c r="A39" s="701" t="s">
        <v>656</v>
      </c>
      <c r="B39" s="60" t="s">
        <v>158</v>
      </c>
      <c r="C39" s="702" t="s">
        <v>231</v>
      </c>
      <c r="D39" s="703" t="s">
        <v>232</v>
      </c>
      <c r="E39" s="703" t="s">
        <v>233</v>
      </c>
      <c r="F39" s="703" t="s">
        <v>234</v>
      </c>
      <c r="G39" s="703" t="s">
        <v>235</v>
      </c>
      <c r="H39" s="465"/>
      <c r="I39" s="465"/>
      <c r="J39" s="465"/>
      <c r="K39" s="465"/>
      <c r="L39" s="465"/>
      <c r="M39" s="465"/>
      <c r="N39" s="465"/>
      <c r="O39" s="465"/>
      <c r="P39" s="465"/>
      <c r="Q39" s="465"/>
    </row>
    <row r="40" spans="1:17" ht="15" customHeight="1">
      <c r="A40" s="76" t="s">
        <v>733</v>
      </c>
      <c r="B40" s="704"/>
      <c r="C40" s="782">
        <v>1.4</v>
      </c>
      <c r="D40" s="705">
        <v>1.2</v>
      </c>
      <c r="E40" s="705">
        <v>1</v>
      </c>
      <c r="F40" s="705">
        <v>0.91300000000000003</v>
      </c>
      <c r="G40" s="705">
        <v>0.8</v>
      </c>
      <c r="H40" s="465"/>
      <c r="I40" s="465"/>
      <c r="J40" s="465"/>
      <c r="K40" s="465"/>
      <c r="L40" s="706"/>
      <c r="M40" s="707"/>
      <c r="N40" s="465"/>
      <c r="O40" s="489"/>
      <c r="P40" s="465"/>
      <c r="Q40" s="465"/>
    </row>
    <row r="41" spans="1:17" ht="15" customHeight="1">
      <c r="A41" s="76" t="s">
        <v>657</v>
      </c>
      <c r="B41" s="704"/>
      <c r="C41" s="783">
        <v>7.9</v>
      </c>
      <c r="D41" s="705">
        <v>6.3</v>
      </c>
      <c r="E41" s="705">
        <v>7.6</v>
      </c>
      <c r="F41" s="705">
        <v>7.1</v>
      </c>
      <c r="G41" s="705">
        <v>6.5</v>
      </c>
      <c r="H41" s="465"/>
      <c r="I41" s="708"/>
      <c r="J41" s="465"/>
      <c r="K41" s="465"/>
      <c r="L41" s="706"/>
      <c r="M41" s="709"/>
      <c r="N41" s="465"/>
      <c r="O41" s="465"/>
      <c r="P41" s="465"/>
      <c r="Q41" s="465"/>
    </row>
    <row r="42" spans="1:17" ht="15" customHeight="1" thickBot="1">
      <c r="A42" s="75" t="s">
        <v>658</v>
      </c>
      <c r="B42" s="10"/>
      <c r="C42" s="534">
        <v>4.2</v>
      </c>
      <c r="D42" s="107">
        <v>4.8</v>
      </c>
      <c r="E42" s="107">
        <v>5.0999999999999996</v>
      </c>
      <c r="F42" s="107">
        <v>4.8</v>
      </c>
      <c r="G42" s="107">
        <v>4.9000000000000004</v>
      </c>
      <c r="H42" s="465"/>
      <c r="I42" s="465"/>
      <c r="J42" s="465"/>
      <c r="K42" s="465"/>
      <c r="L42" s="706"/>
      <c r="M42" s="709"/>
      <c r="N42" s="465"/>
      <c r="O42" s="465"/>
      <c r="P42" s="465"/>
      <c r="Q42" s="465"/>
    </row>
    <row r="43" spans="1:17" ht="15" customHeight="1">
      <c r="A43" s="710"/>
      <c r="B43" s="467"/>
      <c r="C43" s="467"/>
      <c r="D43" s="467"/>
      <c r="E43" s="465"/>
      <c r="F43" s="465"/>
      <c r="G43" s="465"/>
      <c r="H43" s="465"/>
      <c r="I43" s="465"/>
      <c r="J43" s="465"/>
      <c r="K43" s="465"/>
      <c r="L43" s="465"/>
      <c r="M43" s="465"/>
      <c r="N43" s="465"/>
      <c r="O43" s="465"/>
      <c r="P43" s="465"/>
      <c r="Q43" s="465"/>
    </row>
    <row r="44" spans="1:17" ht="12" customHeight="1">
      <c r="A44" s="536" t="s">
        <v>239</v>
      </c>
      <c r="B44" s="300"/>
      <c r="C44" s="300"/>
      <c r="D44" s="300"/>
      <c r="E44" s="465"/>
      <c r="F44" s="25"/>
      <c r="G44" s="25"/>
      <c r="H44" s="26"/>
      <c r="I44" s="26"/>
      <c r="J44" s="26"/>
      <c r="K44" s="26"/>
      <c r="L44" s="26"/>
      <c r="M44" s="465"/>
      <c r="N44" s="465"/>
      <c r="O44" s="465"/>
      <c r="P44" s="465"/>
      <c r="Q44" s="465"/>
    </row>
    <row r="45" spans="1:17" ht="12" customHeight="1">
      <c r="A45" s="958" t="s">
        <v>240</v>
      </c>
      <c r="B45" s="958"/>
      <c r="C45" s="958"/>
      <c r="D45" s="958"/>
      <c r="E45" s="958"/>
      <c r="F45" s="958"/>
      <c r="G45" s="25"/>
      <c r="H45" s="26"/>
      <c r="I45" s="26"/>
      <c r="J45" s="26"/>
      <c r="K45" s="26"/>
      <c r="L45" s="26"/>
      <c r="M45" s="465"/>
      <c r="N45" s="465"/>
      <c r="O45" s="465"/>
      <c r="P45" s="465"/>
      <c r="Q45" s="465"/>
    </row>
    <row r="46" spans="1:17" ht="12" customHeight="1">
      <c r="A46" s="522" t="s">
        <v>241</v>
      </c>
      <c r="B46" s="13"/>
      <c r="C46" s="13"/>
      <c r="D46" s="13"/>
      <c r="E46" s="465"/>
      <c r="F46" s="13"/>
      <c r="G46" s="13"/>
      <c r="H46" s="13"/>
      <c r="I46" s="13"/>
      <c r="J46" s="13"/>
      <c r="K46" s="711"/>
      <c r="L46" s="711"/>
      <c r="M46" s="465"/>
      <c r="N46" s="465"/>
      <c r="O46" s="465"/>
      <c r="P46" s="465"/>
      <c r="Q46" s="465"/>
    </row>
    <row r="47" spans="1:17" ht="12" customHeight="1">
      <c r="A47" s="522" t="s">
        <v>572</v>
      </c>
      <c r="B47" s="13"/>
      <c r="C47" s="13"/>
      <c r="D47" s="13"/>
      <c r="E47" s="465"/>
      <c r="F47" s="13"/>
      <c r="G47" s="13"/>
      <c r="H47" s="13"/>
      <c r="I47" s="13"/>
      <c r="J47" s="13"/>
      <c r="K47" s="711"/>
      <c r="L47" s="711"/>
      <c r="M47" s="465"/>
      <c r="N47" s="465"/>
      <c r="O47" s="465"/>
      <c r="P47" s="465"/>
      <c r="Q47" s="465"/>
    </row>
    <row r="48" spans="1:17" ht="12" customHeight="1">
      <c r="A48" s="537" t="s">
        <v>659</v>
      </c>
      <c r="B48" s="537"/>
      <c r="C48" s="537"/>
      <c r="D48" s="537"/>
      <c r="E48" s="465"/>
      <c r="F48" s="537"/>
      <c r="G48" s="537"/>
      <c r="H48" s="537"/>
      <c r="I48" s="537"/>
      <c r="J48" s="537"/>
      <c r="K48" s="522"/>
      <c r="L48" s="522"/>
      <c r="M48" s="465"/>
      <c r="N48" s="465"/>
      <c r="O48" s="465"/>
      <c r="P48" s="465"/>
      <c r="Q48" s="465"/>
    </row>
    <row r="49" spans="1:17" ht="12" customHeight="1">
      <c r="A49" s="536" t="s">
        <v>660</v>
      </c>
      <c r="B49" s="536"/>
      <c r="C49" s="536"/>
      <c r="D49" s="536"/>
      <c r="E49" s="536"/>
      <c r="F49" s="536"/>
      <c r="G49" s="536"/>
      <c r="H49" s="465"/>
      <c r="I49" s="465"/>
      <c r="J49" s="465"/>
      <c r="K49" s="465"/>
      <c r="L49" s="465"/>
      <c r="M49" s="465"/>
      <c r="N49" s="465"/>
      <c r="O49" s="465"/>
      <c r="P49" s="465"/>
      <c r="Q49" s="465"/>
    </row>
    <row r="50" spans="1:17" ht="12" customHeight="1">
      <c r="A50" s="536" t="s">
        <v>661</v>
      </c>
      <c r="B50" s="536"/>
      <c r="C50" s="536"/>
      <c r="D50" s="536"/>
      <c r="E50" s="536"/>
      <c r="F50" s="536"/>
      <c r="G50" s="536"/>
      <c r="H50" s="465"/>
      <c r="I50" s="465"/>
      <c r="J50" s="465"/>
      <c r="K50" s="465"/>
      <c r="L50" s="465"/>
      <c r="M50" s="465"/>
      <c r="N50" s="465"/>
      <c r="O50" s="465"/>
      <c r="P50" s="465"/>
      <c r="Q50" s="465"/>
    </row>
  </sheetData>
  <sheetProtection algorithmName="SHA-512" hashValue="Jemn2FFdYTRtVRVHuh0wbPqIAt1xs1EpjnkievLWyMI3M3qCpvPLnDVus9bVgDUPld5JSNkJ6WKW16yezmvUQw==" saltValue="ht2X5pN0EuFjmKLGCOllCQ==" spinCount="100000" sheet="1" objects="1" scenarios="1"/>
  <mergeCells count="1">
    <mergeCell ref="A45:F45"/>
  </mergeCells>
  <conditionalFormatting sqref="D7:G7 F44:G44">
    <cfRule type="expression" dxfId="25" priority="2" stopIfTrue="1">
      <formula>#REF!&gt;0</formula>
    </cfRule>
  </conditionalFormatting>
  <conditionalFormatting sqref="G45">
    <cfRule type="expression" dxfId="24" priority="1" stopIfTrue="1">
      <formula>#REF!&gt;0</formula>
    </cfRule>
  </conditionalFormatting>
  <pageMargins left="0.25" right="0.25" top="0.75" bottom="0.75" header="0.3" footer="0.3"/>
  <pageSetup paperSize="9" scale="66"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00"/>
    <pageSetUpPr fitToPage="1"/>
  </sheetPr>
  <dimension ref="A1:T29"/>
  <sheetViews>
    <sheetView showGridLines="0" zoomScaleNormal="100" zoomScaleSheetLayoutView="102" workbookViewId="0">
      <selection activeCell="J3" sqref="J3"/>
    </sheetView>
  </sheetViews>
  <sheetFormatPr defaultRowHeight="15" customHeight="1"/>
  <cols>
    <col min="1" max="1" width="39.5703125" customWidth="1"/>
    <col min="2" max="2" width="14.85546875" style="58" customWidth="1"/>
    <col min="3" max="8" width="10.7109375" customWidth="1"/>
    <col min="9" max="9" width="11.85546875" style="58" customWidth="1"/>
    <col min="10" max="17" width="10.7109375" customWidth="1"/>
    <col min="20" max="20" width="78.28515625" customWidth="1"/>
  </cols>
  <sheetData>
    <row r="1" spans="1:20" ht="15" customHeight="1">
      <c r="A1" s="466" t="s">
        <v>0</v>
      </c>
    </row>
    <row r="3" spans="1:20" ht="15" customHeight="1">
      <c r="A3" s="162" t="s">
        <v>242</v>
      </c>
    </row>
    <row r="5" spans="1:20" ht="15" customHeight="1">
      <c r="C5" s="962"/>
      <c r="D5" s="962"/>
      <c r="E5" s="962"/>
      <c r="F5" s="962"/>
      <c r="G5" s="962"/>
      <c r="H5" s="962"/>
      <c r="J5" s="191"/>
      <c r="K5" s="191"/>
      <c r="L5" s="191"/>
      <c r="M5" s="191"/>
      <c r="N5" s="191"/>
      <c r="O5" s="191"/>
    </row>
    <row r="6" spans="1:20">
      <c r="A6" s="21"/>
      <c r="B6" s="66"/>
      <c r="C6" s="961">
        <v>45838</v>
      </c>
      <c r="D6" s="961"/>
      <c r="E6" s="961"/>
      <c r="F6" s="960">
        <v>45473</v>
      </c>
      <c r="G6" s="960"/>
      <c r="H6" s="960"/>
      <c r="J6" s="191"/>
      <c r="K6" s="191"/>
      <c r="L6" s="191"/>
      <c r="M6" s="191"/>
      <c r="N6" s="191"/>
      <c r="O6" s="191"/>
      <c r="R6" s="168"/>
      <c r="S6" s="168"/>
      <c r="T6" s="168"/>
    </row>
    <row r="7" spans="1:20" ht="27" customHeight="1" thickBot="1">
      <c r="A7" s="117" t="s">
        <v>243</v>
      </c>
      <c r="B7" s="118" t="s">
        <v>244</v>
      </c>
      <c r="C7" s="118" t="s">
        <v>126</v>
      </c>
      <c r="D7" s="118" t="s">
        <v>245</v>
      </c>
      <c r="E7" s="118" t="s">
        <v>246</v>
      </c>
      <c r="F7" s="119" t="s">
        <v>126</v>
      </c>
      <c r="G7" s="119" t="s">
        <v>245</v>
      </c>
      <c r="H7" s="119" t="s">
        <v>246</v>
      </c>
      <c r="J7" s="191"/>
      <c r="K7" s="191"/>
      <c r="L7" s="191"/>
      <c r="M7" s="191"/>
      <c r="N7" s="191"/>
      <c r="O7" s="191"/>
    </row>
    <row r="8" spans="1:20">
      <c r="A8" s="341" t="s">
        <v>247</v>
      </c>
      <c r="B8" s="342"/>
      <c r="C8" s="532">
        <v>26.1</v>
      </c>
      <c r="D8" s="532">
        <v>27.2</v>
      </c>
      <c r="E8" s="532">
        <v>25.3</v>
      </c>
      <c r="F8" s="343">
        <v>27.5</v>
      </c>
      <c r="G8" s="343">
        <v>29.8</v>
      </c>
      <c r="H8" s="343">
        <v>25.6</v>
      </c>
      <c r="J8" s="191"/>
      <c r="K8" s="191"/>
      <c r="L8" s="191"/>
      <c r="M8" s="191"/>
      <c r="N8" s="191"/>
      <c r="O8" s="191"/>
      <c r="Q8" s="24"/>
    </row>
    <row r="9" spans="1:20" ht="15" customHeight="1">
      <c r="A9" s="341" t="s">
        <v>248</v>
      </c>
      <c r="B9" s="342"/>
      <c r="C9" s="532">
        <v>30.2</v>
      </c>
      <c r="D9" s="532">
        <v>31.1</v>
      </c>
      <c r="E9" s="532">
        <v>29.2</v>
      </c>
      <c r="F9" s="343">
        <v>25.8</v>
      </c>
      <c r="G9" s="343">
        <v>27.7</v>
      </c>
      <c r="H9" s="343">
        <v>23.7</v>
      </c>
      <c r="J9" s="191"/>
      <c r="K9" s="191"/>
      <c r="L9" s="191"/>
      <c r="M9" s="191"/>
      <c r="N9" s="191"/>
      <c r="O9" s="191"/>
      <c r="Q9" s="24"/>
    </row>
    <row r="10" spans="1:20" ht="15" customHeight="1" thickBot="1">
      <c r="A10" s="75" t="s">
        <v>249</v>
      </c>
      <c r="B10" s="10"/>
      <c r="C10" s="576">
        <v>30</v>
      </c>
      <c r="D10" s="576">
        <v>31</v>
      </c>
      <c r="E10" s="576">
        <v>29</v>
      </c>
      <c r="F10" s="344">
        <v>25.9</v>
      </c>
      <c r="G10" s="344">
        <v>27.8</v>
      </c>
      <c r="H10" s="344">
        <v>23.8</v>
      </c>
      <c r="J10" s="191"/>
      <c r="K10" s="191"/>
      <c r="L10" s="191"/>
      <c r="M10" s="191"/>
      <c r="N10" s="191"/>
      <c r="O10" s="191"/>
      <c r="Q10" s="24"/>
    </row>
    <row r="11" spans="1:20" ht="15" customHeight="1">
      <c r="A11" s="27"/>
      <c r="B11" s="67"/>
      <c r="C11" s="120"/>
      <c r="D11" s="120"/>
      <c r="E11" s="120"/>
      <c r="F11" s="120"/>
      <c r="G11" s="120"/>
      <c r="H11" s="120"/>
      <c r="J11" s="120"/>
      <c r="K11" s="120"/>
      <c r="L11" s="120"/>
      <c r="M11" s="120"/>
      <c r="N11" s="120"/>
      <c r="O11" s="120"/>
    </row>
    <row r="12" spans="1:20" ht="15" customHeight="1" thickBot="1">
      <c r="A12" s="35" t="s">
        <v>250</v>
      </c>
      <c r="B12" s="245" t="s">
        <v>185</v>
      </c>
      <c r="C12" s="15">
        <v>45838</v>
      </c>
      <c r="D12" s="16">
        <v>45473</v>
      </c>
      <c r="E12" s="16">
        <v>45107</v>
      </c>
      <c r="F12" s="16">
        <v>44742</v>
      </c>
      <c r="G12" s="16">
        <v>44377</v>
      </c>
      <c r="O12" s="120"/>
      <c r="P12" s="44"/>
    </row>
    <row r="13" spans="1:20" ht="15" customHeight="1">
      <c r="A13" s="293" t="s">
        <v>251</v>
      </c>
      <c r="B13" s="178"/>
      <c r="C13" s="590">
        <v>48987</v>
      </c>
      <c r="D13" s="591">
        <v>45523</v>
      </c>
      <c r="E13" s="591">
        <v>44854</v>
      </c>
      <c r="F13" s="121">
        <v>2911</v>
      </c>
      <c r="G13" s="121">
        <v>6240</v>
      </c>
      <c r="I13" s="425"/>
      <c r="O13" s="120"/>
      <c r="P13" s="24"/>
    </row>
    <row r="14" spans="1:20" ht="15" customHeight="1">
      <c r="A14" s="578" t="s">
        <v>252</v>
      </c>
      <c r="B14" s="249"/>
      <c r="C14" s="592">
        <v>153019</v>
      </c>
      <c r="D14" s="315">
        <v>66214</v>
      </c>
      <c r="E14" s="221">
        <v>67345</v>
      </c>
      <c r="F14" s="83" t="s">
        <v>72</v>
      </c>
      <c r="G14" s="83" t="s">
        <v>72</v>
      </c>
      <c r="I14" s="425"/>
      <c r="P14" s="24"/>
      <c r="R14" s="44"/>
    </row>
    <row r="15" spans="1:20" ht="15" customHeight="1">
      <c r="A15" s="20" t="s">
        <v>253</v>
      </c>
      <c r="B15" s="64"/>
      <c r="C15" s="592">
        <v>133933</v>
      </c>
      <c r="D15" s="384">
        <v>63562</v>
      </c>
      <c r="E15" s="221">
        <v>57320</v>
      </c>
      <c r="F15" s="83" t="s">
        <v>72</v>
      </c>
      <c r="G15" s="83" t="s">
        <v>72</v>
      </c>
      <c r="I15" s="425"/>
      <c r="P15" s="24"/>
      <c r="R15" s="44"/>
    </row>
    <row r="16" spans="1:20" ht="15" customHeight="1" thickBot="1">
      <c r="A16" s="842" t="s">
        <v>254</v>
      </c>
      <c r="B16" s="843"/>
      <c r="C16" s="844">
        <v>19086</v>
      </c>
      <c r="D16" s="845">
        <v>2652</v>
      </c>
      <c r="E16" s="122">
        <v>10025</v>
      </c>
      <c r="F16" s="88" t="s">
        <v>72</v>
      </c>
      <c r="G16" s="88" t="s">
        <v>72</v>
      </c>
      <c r="I16" s="425"/>
      <c r="P16" s="24"/>
      <c r="R16" s="44"/>
    </row>
    <row r="17" spans="1:19" ht="20.25" customHeight="1">
      <c r="A17" s="841" t="s">
        <v>951</v>
      </c>
      <c r="B17" s="43"/>
    </row>
    <row r="19" spans="1:19" ht="15" customHeight="1" thickBot="1">
      <c r="A19" s="35" t="s">
        <v>255</v>
      </c>
      <c r="B19" s="46"/>
      <c r="C19" s="15">
        <v>45838</v>
      </c>
      <c r="D19" s="16">
        <v>45473</v>
      </c>
      <c r="E19" s="16">
        <v>45107</v>
      </c>
      <c r="F19" s="16">
        <v>44742</v>
      </c>
      <c r="G19" s="16">
        <v>44377</v>
      </c>
    </row>
    <row r="20" spans="1:19" ht="15" customHeight="1">
      <c r="A20" s="12" t="s">
        <v>720</v>
      </c>
      <c r="B20" s="101" t="s">
        <v>158</v>
      </c>
      <c r="C20" s="532">
        <v>0.42</v>
      </c>
      <c r="D20" s="456">
        <v>0.3</v>
      </c>
      <c r="E20" s="123">
        <v>0.57999999999999996</v>
      </c>
      <c r="F20" s="123">
        <v>0.51</v>
      </c>
      <c r="G20" s="123">
        <v>0.72</v>
      </c>
      <c r="I20" s="425"/>
      <c r="P20" s="24"/>
    </row>
    <row r="21" spans="1:19" ht="15" customHeight="1">
      <c r="A21" s="12" t="s">
        <v>256</v>
      </c>
      <c r="B21" s="101" t="s">
        <v>257</v>
      </c>
      <c r="C21" s="532">
        <v>10.199999999999999</v>
      </c>
      <c r="D21" s="185">
        <v>10.199999999999999</v>
      </c>
      <c r="E21" s="185">
        <v>9.19</v>
      </c>
      <c r="F21" s="124">
        <v>8.6999999999999993</v>
      </c>
      <c r="G21" s="124">
        <v>7.8</v>
      </c>
      <c r="P21" s="24"/>
    </row>
    <row r="22" spans="1:19" ht="15" customHeight="1" thickBot="1">
      <c r="A22" s="3" t="s">
        <v>258</v>
      </c>
      <c r="B22" s="10" t="s">
        <v>185</v>
      </c>
      <c r="C22" s="535">
        <v>55768</v>
      </c>
      <c r="D22" s="125">
        <v>55076</v>
      </c>
      <c r="E22" s="125">
        <v>56814</v>
      </c>
      <c r="F22" s="125">
        <v>59575</v>
      </c>
      <c r="G22" s="125">
        <v>51926</v>
      </c>
      <c r="P22" s="24"/>
      <c r="S22" s="44"/>
    </row>
    <row r="24" spans="1:19" ht="15" customHeight="1">
      <c r="A24" s="13" t="s">
        <v>613</v>
      </c>
      <c r="B24" s="169"/>
      <c r="C24" s="168"/>
      <c r="D24" s="168"/>
      <c r="E24" s="168"/>
      <c r="F24" s="168"/>
      <c r="G24" s="168"/>
    </row>
    <row r="25" spans="1:19" ht="15" customHeight="1">
      <c r="A25" s="13" t="s">
        <v>161</v>
      </c>
      <c r="B25" s="169"/>
      <c r="C25" s="168"/>
      <c r="D25" s="168"/>
      <c r="E25" s="168"/>
      <c r="F25" s="168"/>
      <c r="G25" s="168"/>
    </row>
    <row r="26" spans="1:19" ht="15" customHeight="1">
      <c r="A26" s="13" t="s">
        <v>259</v>
      </c>
    </row>
    <row r="29" spans="1:19" ht="15" customHeight="1">
      <c r="A29" s="195"/>
    </row>
  </sheetData>
  <sheetProtection algorithmName="SHA-512" hashValue="BzfgSKU8wDDjI950dqlZfz0B9HUnteU5NO6vFmQb6RBjSyZFP4GBsKbegVmuRzENrVbEt3A5GatV5vjB0WzkeA==" saltValue="NHqifXx9sYmQLKlQrLs9SA==" spinCount="100000" sheet="1" objects="1" scenarios="1"/>
  <mergeCells count="3">
    <mergeCell ref="F6:H6"/>
    <mergeCell ref="C6:E6"/>
    <mergeCell ref="C5:H5"/>
  </mergeCells>
  <conditionalFormatting sqref="C11:H11">
    <cfRule type="expression" dxfId="23" priority="5" stopIfTrue="1">
      <formula>#REF!&gt;0</formula>
    </cfRule>
  </conditionalFormatting>
  <conditionalFormatting sqref="D14:G15">
    <cfRule type="expression" dxfId="22" priority="1" stopIfTrue="1">
      <formula>#REF!&gt;0</formula>
    </cfRule>
  </conditionalFormatting>
  <conditionalFormatting sqref="D20:G22">
    <cfRule type="expression" dxfId="21" priority="3" stopIfTrue="1">
      <formula>#REF!&gt;0</formula>
    </cfRule>
  </conditionalFormatting>
  <conditionalFormatting sqref="F8:H10">
    <cfRule type="expression" dxfId="20" priority="4" stopIfTrue="1">
      <formula>#REF!&gt;0</formula>
    </cfRule>
  </conditionalFormatting>
  <conditionalFormatting sqref="J11:N11 O11:O13">
    <cfRule type="expression" dxfId="19" priority="7" stopIfTrue="1">
      <formula>#REF!&gt;0</formula>
    </cfRule>
  </conditionalFormatting>
  <hyperlinks>
    <hyperlink ref="A17" location="GOVERNANCE!Print_Area" display="For Group mandatory training metrics, refer to Governance tab" xr:uid="{0D2A766D-8D23-4EE1-9E1D-6ECF163521BA}"/>
  </hyperlinks>
  <pageMargins left="0.25" right="0.25"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pageSetUpPr fitToPage="1"/>
  </sheetPr>
  <dimension ref="A1:P66"/>
  <sheetViews>
    <sheetView showGridLines="0" zoomScaleNormal="100" zoomScaleSheetLayoutView="100" workbookViewId="0">
      <selection activeCell="I3" sqref="I3"/>
    </sheetView>
  </sheetViews>
  <sheetFormatPr defaultRowHeight="15" customHeight="1"/>
  <cols>
    <col min="1" max="1" width="43.140625" customWidth="1"/>
    <col min="2" max="2" width="16.42578125" style="58" customWidth="1"/>
    <col min="3" max="3" width="11.42578125" style="58" customWidth="1"/>
    <col min="4" max="8" width="11.42578125" customWidth="1"/>
    <col min="9" max="10" width="10.7109375" customWidth="1"/>
    <col min="11" max="14" width="9.85546875" customWidth="1"/>
  </cols>
  <sheetData>
    <row r="1" spans="1:16" ht="15" customHeight="1">
      <c r="A1" s="466" t="s">
        <v>0</v>
      </c>
    </row>
    <row r="3" spans="1:16" ht="15" customHeight="1">
      <c r="A3" s="161" t="s">
        <v>260</v>
      </c>
    </row>
    <row r="4" spans="1:16" ht="15" customHeight="1">
      <c r="A4" s="161"/>
      <c r="N4" s="195"/>
    </row>
    <row r="5" spans="1:16" ht="15" customHeight="1">
      <c r="D5" s="191"/>
      <c r="F5" s="191"/>
      <c r="G5" s="191"/>
      <c r="H5" s="191"/>
      <c r="I5" s="191"/>
      <c r="J5" s="191"/>
    </row>
    <row r="6" spans="1:16" ht="15" customHeight="1" thickBot="1">
      <c r="A6" s="35" t="s">
        <v>261</v>
      </c>
      <c r="B6" s="46"/>
      <c r="C6" s="15">
        <v>45838</v>
      </c>
      <c r="D6" s="16">
        <v>45473</v>
      </c>
      <c r="E6" s="16">
        <v>45107</v>
      </c>
      <c r="F6" s="16">
        <v>44742</v>
      </c>
      <c r="G6" s="16">
        <v>44377</v>
      </c>
      <c r="H6" s="191"/>
      <c r="M6" s="44"/>
      <c r="N6" s="44"/>
    </row>
    <row r="7" spans="1:16" ht="15" customHeight="1">
      <c r="A7" s="126" t="s">
        <v>262</v>
      </c>
      <c r="B7" s="299" t="s">
        <v>263</v>
      </c>
      <c r="C7" s="538">
        <f>SUM(C8:C10)</f>
        <v>18.2</v>
      </c>
      <c r="D7" s="127">
        <v>17.602</v>
      </c>
      <c r="E7" s="127">
        <v>17.11</v>
      </c>
      <c r="F7" s="127">
        <v>16.600000000000001</v>
      </c>
      <c r="G7" s="128">
        <v>16.7</v>
      </c>
      <c r="H7" s="191"/>
      <c r="L7" s="44"/>
      <c r="M7" s="282"/>
    </row>
    <row r="8" spans="1:16" ht="15" customHeight="1">
      <c r="A8" s="201" t="s">
        <v>264</v>
      </c>
      <c r="B8" s="48"/>
      <c r="C8" s="539">
        <v>14.8</v>
      </c>
      <c r="D8" s="127">
        <v>14.302</v>
      </c>
      <c r="E8" s="127">
        <v>13.81</v>
      </c>
      <c r="F8" s="127">
        <v>13.2</v>
      </c>
      <c r="G8" s="128">
        <v>13.3</v>
      </c>
      <c r="H8" s="191"/>
      <c r="I8" s="728"/>
      <c r="L8" s="387"/>
      <c r="M8" s="44"/>
    </row>
    <row r="9" spans="1:16" ht="15" customHeight="1">
      <c r="A9" s="29" t="s">
        <v>265</v>
      </c>
      <c r="B9" s="49"/>
      <c r="C9" s="539">
        <v>1.2</v>
      </c>
      <c r="D9" s="129">
        <v>1.2</v>
      </c>
      <c r="E9" s="129">
        <v>1.2</v>
      </c>
      <c r="F9" s="129">
        <v>1.3</v>
      </c>
      <c r="G9" s="130">
        <v>1.3</v>
      </c>
      <c r="H9" s="191"/>
      <c r="L9" s="387"/>
    </row>
    <row r="10" spans="1:16" ht="15" customHeight="1">
      <c r="A10" s="292" t="s">
        <v>266</v>
      </c>
      <c r="B10" s="256"/>
      <c r="C10" s="540">
        <v>2.2000000000000002</v>
      </c>
      <c r="D10" s="255">
        <v>2.1</v>
      </c>
      <c r="E10" s="255">
        <v>2.1</v>
      </c>
      <c r="F10" s="256">
        <v>2.1</v>
      </c>
      <c r="G10" s="256">
        <v>2.1</v>
      </c>
      <c r="H10" s="191"/>
      <c r="L10" s="387"/>
    </row>
    <row r="11" spans="1:16" ht="15" customHeight="1">
      <c r="A11" s="132" t="s">
        <v>267</v>
      </c>
      <c r="B11" s="300" t="s">
        <v>263</v>
      </c>
      <c r="C11" s="539">
        <v>9.8000000000000007</v>
      </c>
      <c r="D11" s="105">
        <v>9.3000000000000007</v>
      </c>
      <c r="E11" s="105">
        <v>8.6999999999999993</v>
      </c>
      <c r="F11" s="105">
        <v>8</v>
      </c>
      <c r="G11" s="133">
        <v>7.6</v>
      </c>
      <c r="H11" s="191"/>
      <c r="L11" s="387"/>
    </row>
    <row r="12" spans="1:16" ht="15" customHeight="1">
      <c r="A12" s="28" t="s">
        <v>268</v>
      </c>
      <c r="B12" s="300"/>
      <c r="C12" s="541">
        <v>9.1</v>
      </c>
      <c r="D12" s="105">
        <v>8.5</v>
      </c>
      <c r="E12" s="105">
        <v>7.8</v>
      </c>
      <c r="F12" s="105">
        <v>6.9</v>
      </c>
      <c r="G12" s="133">
        <v>6.4</v>
      </c>
      <c r="H12" s="191"/>
      <c r="L12" s="387"/>
    </row>
    <row r="13" spans="1:16" ht="15" customHeight="1">
      <c r="A13" s="29" t="s">
        <v>269</v>
      </c>
      <c r="B13" s="300" t="s">
        <v>109</v>
      </c>
      <c r="C13" s="539">
        <v>112.5</v>
      </c>
      <c r="D13" s="105">
        <v>91.1</v>
      </c>
      <c r="E13" s="105">
        <v>80.2</v>
      </c>
      <c r="F13" s="104">
        <v>62.5</v>
      </c>
      <c r="G13" s="105">
        <v>49</v>
      </c>
      <c r="H13" s="191"/>
      <c r="L13" s="387"/>
      <c r="P13" s="44"/>
    </row>
    <row r="14" spans="1:16" ht="15" customHeight="1">
      <c r="A14" s="292" t="s">
        <v>270</v>
      </c>
      <c r="B14" s="453" t="s">
        <v>185</v>
      </c>
      <c r="C14" s="540">
        <v>42.6</v>
      </c>
      <c r="D14" s="255">
        <v>41.9</v>
      </c>
      <c r="E14" s="255">
        <v>39.1</v>
      </c>
      <c r="F14" s="256">
        <v>36.200000000000003</v>
      </c>
      <c r="G14" s="256">
        <v>34</v>
      </c>
      <c r="H14" s="191"/>
      <c r="L14" s="387"/>
      <c r="P14" s="44"/>
    </row>
    <row r="15" spans="1:16" ht="15" customHeight="1">
      <c r="A15" s="132" t="s">
        <v>271</v>
      </c>
      <c r="B15" s="300" t="s">
        <v>158</v>
      </c>
      <c r="C15" s="542"/>
      <c r="D15" s="204"/>
      <c r="E15" s="204"/>
      <c r="F15" s="204"/>
      <c r="G15" s="205"/>
      <c r="H15" s="191"/>
      <c r="P15" s="282"/>
    </row>
    <row r="16" spans="1:16" ht="15" customHeight="1">
      <c r="A16" s="29" t="s">
        <v>272</v>
      </c>
      <c r="B16" s="206"/>
      <c r="C16" s="538">
        <v>27.3</v>
      </c>
      <c r="D16" s="127">
        <v>25.5</v>
      </c>
      <c r="E16" s="127">
        <v>25.4</v>
      </c>
      <c r="F16" s="127">
        <v>25.5</v>
      </c>
      <c r="G16" s="128">
        <v>24.3</v>
      </c>
      <c r="H16" s="191"/>
      <c r="I16" s="44"/>
      <c r="L16" s="387"/>
      <c r="P16" s="44"/>
    </row>
    <row r="17" spans="1:16" ht="15" customHeight="1" thickBot="1">
      <c r="A17" s="333" t="s">
        <v>674</v>
      </c>
      <c r="B17" s="207"/>
      <c r="C17" s="543">
        <v>33.4</v>
      </c>
      <c r="D17" s="131">
        <v>35.5</v>
      </c>
      <c r="E17" s="131">
        <v>34.6</v>
      </c>
      <c r="F17" s="131">
        <v>34.4</v>
      </c>
      <c r="G17" s="131">
        <v>34.6</v>
      </c>
      <c r="H17" s="191"/>
      <c r="L17" s="387"/>
    </row>
    <row r="18" spans="1:16" ht="15" customHeight="1">
      <c r="A18" s="134"/>
      <c r="B18" s="51"/>
      <c r="C18" s="443"/>
      <c r="D18" s="32"/>
      <c r="E18" s="32"/>
      <c r="F18" s="32"/>
      <c r="G18" s="32"/>
      <c r="H18" s="191"/>
    </row>
    <row r="19" spans="1:16" ht="15" customHeight="1" thickBot="1">
      <c r="A19" s="580" t="s">
        <v>273</v>
      </c>
      <c r="B19" s="46" t="s">
        <v>185</v>
      </c>
      <c r="C19" s="15">
        <v>45838</v>
      </c>
      <c r="D19" s="16">
        <v>45473</v>
      </c>
      <c r="E19" s="16">
        <v>45107</v>
      </c>
      <c r="F19" s="16">
        <v>44742</v>
      </c>
      <c r="G19" s="16">
        <v>44377</v>
      </c>
      <c r="H19" s="191"/>
      <c r="P19" s="282"/>
    </row>
    <row r="20" spans="1:16" ht="15" customHeight="1">
      <c r="A20" s="132" t="s">
        <v>874</v>
      </c>
      <c r="B20" s="281"/>
      <c r="C20" s="544"/>
      <c r="D20" s="251"/>
      <c r="E20" s="251"/>
      <c r="F20" s="252"/>
      <c r="G20" s="252"/>
      <c r="H20" s="191"/>
      <c r="L20" s="44"/>
    </row>
    <row r="21" spans="1:16" ht="15" customHeight="1">
      <c r="A21" s="202" t="s">
        <v>274</v>
      </c>
      <c r="B21" s="108"/>
      <c r="C21" s="545">
        <v>7.3</v>
      </c>
      <c r="D21" s="105">
        <v>8.4</v>
      </c>
      <c r="E21" s="105">
        <v>3.9</v>
      </c>
      <c r="F21" s="108">
        <v>4.5</v>
      </c>
      <c r="G21" s="253">
        <v>0.8</v>
      </c>
      <c r="H21" s="643"/>
      <c r="I21" s="44"/>
      <c r="L21" s="387"/>
    </row>
    <row r="22" spans="1:16" ht="15" customHeight="1">
      <c r="A22" s="41" t="s">
        <v>275</v>
      </c>
      <c r="B22" s="108"/>
      <c r="C22" s="545" t="s">
        <v>291</v>
      </c>
      <c r="D22" s="105" t="s">
        <v>276</v>
      </c>
      <c r="E22" s="105" t="s">
        <v>277</v>
      </c>
      <c r="F22" s="104" t="s">
        <v>278</v>
      </c>
      <c r="G22" s="104" t="s">
        <v>278</v>
      </c>
      <c r="H22" s="191"/>
      <c r="L22" s="387"/>
    </row>
    <row r="23" spans="1:16" ht="15" customHeight="1">
      <c r="A23" s="202" t="s">
        <v>279</v>
      </c>
      <c r="B23" s="108"/>
      <c r="C23" s="545">
        <v>12.8</v>
      </c>
      <c r="D23" s="105">
        <v>12</v>
      </c>
      <c r="E23" s="105">
        <v>11.1</v>
      </c>
      <c r="F23" s="104">
        <v>16.8</v>
      </c>
      <c r="G23" s="104">
        <v>19</v>
      </c>
      <c r="H23" s="191"/>
      <c r="L23" s="387"/>
    </row>
    <row r="24" spans="1:16" ht="15" customHeight="1">
      <c r="A24" s="41" t="s">
        <v>275</v>
      </c>
      <c r="B24" s="108"/>
      <c r="C24" s="545" t="s">
        <v>291</v>
      </c>
      <c r="D24" s="105" t="s">
        <v>276</v>
      </c>
      <c r="E24" s="105" t="s">
        <v>277</v>
      </c>
      <c r="F24" s="104" t="s">
        <v>280</v>
      </c>
      <c r="G24" s="104" t="s">
        <v>280</v>
      </c>
      <c r="H24" s="191"/>
      <c r="L24" s="387"/>
    </row>
    <row r="25" spans="1:16" ht="15" customHeight="1">
      <c r="A25" s="382" t="s">
        <v>281</v>
      </c>
      <c r="B25" s="108"/>
      <c r="C25" s="545">
        <v>28.1</v>
      </c>
      <c r="D25" s="105">
        <v>29.3</v>
      </c>
      <c r="E25" s="105">
        <v>26.2</v>
      </c>
      <c r="F25" s="108">
        <v>30.7</v>
      </c>
      <c r="G25" s="105">
        <v>30</v>
      </c>
      <c r="H25" s="191"/>
      <c r="L25" s="387"/>
    </row>
    <row r="26" spans="1:16" ht="15" customHeight="1">
      <c r="A26" s="41" t="s">
        <v>275</v>
      </c>
      <c r="B26" s="108"/>
      <c r="C26" s="545" t="s">
        <v>291</v>
      </c>
      <c r="D26" s="105" t="s">
        <v>276</v>
      </c>
      <c r="E26" s="105" t="s">
        <v>277</v>
      </c>
      <c r="F26" s="104" t="s">
        <v>277</v>
      </c>
      <c r="G26" s="104" t="s">
        <v>277</v>
      </c>
      <c r="H26" s="191"/>
      <c r="L26" s="387"/>
    </row>
    <row r="27" spans="1:16" ht="15" customHeight="1">
      <c r="A27" s="202" t="s">
        <v>282</v>
      </c>
      <c r="B27" s="108"/>
      <c r="C27" s="545">
        <v>7.4</v>
      </c>
      <c r="D27" s="105" t="s">
        <v>283</v>
      </c>
      <c r="E27" s="105">
        <v>7.5</v>
      </c>
      <c r="F27" s="254">
        <v>-3.2</v>
      </c>
      <c r="G27" s="253">
        <v>-5.8</v>
      </c>
      <c r="H27" s="643"/>
      <c r="L27" s="387"/>
    </row>
    <row r="28" spans="1:16" ht="15" customHeight="1">
      <c r="A28" s="41" t="s">
        <v>275</v>
      </c>
      <c r="B28" s="108"/>
      <c r="C28" s="545" t="s">
        <v>291</v>
      </c>
      <c r="D28" s="105" t="s">
        <v>284</v>
      </c>
      <c r="E28" s="105" t="s">
        <v>277</v>
      </c>
      <c r="F28" s="108" t="s">
        <v>277</v>
      </c>
      <c r="G28" s="108" t="s">
        <v>277</v>
      </c>
      <c r="H28" s="191"/>
      <c r="L28" s="387"/>
    </row>
    <row r="29" spans="1:16" ht="15" customHeight="1">
      <c r="A29" s="202" t="s">
        <v>285</v>
      </c>
      <c r="B29" s="108"/>
      <c r="C29" s="545">
        <v>34.700000000000003</v>
      </c>
      <c r="D29" s="105">
        <v>49.1</v>
      </c>
      <c r="E29" s="105">
        <v>52.3</v>
      </c>
      <c r="F29" s="254">
        <v>36.5</v>
      </c>
      <c r="G29" s="253">
        <v>44</v>
      </c>
      <c r="H29" s="191"/>
      <c r="L29" s="387"/>
      <c r="M29" s="195"/>
    </row>
    <row r="30" spans="1:16" ht="15" customHeight="1">
      <c r="A30" s="292" t="s">
        <v>275</v>
      </c>
      <c r="B30" s="256"/>
      <c r="C30" s="546" t="s">
        <v>702</v>
      </c>
      <c r="D30" s="255" t="s">
        <v>276</v>
      </c>
      <c r="E30" s="255" t="s">
        <v>277</v>
      </c>
      <c r="F30" s="256" t="s">
        <v>278</v>
      </c>
      <c r="G30" s="256" t="s">
        <v>277</v>
      </c>
      <c r="H30" s="191"/>
      <c r="L30" s="387"/>
      <c r="M30" s="180"/>
    </row>
    <row r="31" spans="1:16" ht="15" customHeight="1">
      <c r="A31" s="33" t="s">
        <v>875</v>
      </c>
      <c r="B31" s="52"/>
      <c r="C31" s="547"/>
      <c r="D31" s="257"/>
      <c r="E31" s="257"/>
      <c r="F31" s="258"/>
      <c r="G31" s="259"/>
      <c r="H31" s="191"/>
    </row>
    <row r="32" spans="1:16" ht="15" customHeight="1">
      <c r="A32" s="5" t="s">
        <v>274</v>
      </c>
      <c r="B32" s="53"/>
      <c r="C32" s="548">
        <v>-1.3</v>
      </c>
      <c r="D32" s="105">
        <v>3.6</v>
      </c>
      <c r="E32" s="105">
        <v>12.8</v>
      </c>
      <c r="F32" s="260">
        <v>19.5</v>
      </c>
      <c r="G32" s="261">
        <v>11.8</v>
      </c>
      <c r="H32" s="191"/>
      <c r="L32" s="387"/>
    </row>
    <row r="33" spans="1:15" ht="15" customHeight="1">
      <c r="A33" s="22" t="s">
        <v>275</v>
      </c>
      <c r="B33" s="50"/>
      <c r="C33" s="540" t="s">
        <v>701</v>
      </c>
      <c r="D33" s="255" t="s">
        <v>286</v>
      </c>
      <c r="E33" s="255" t="s">
        <v>287</v>
      </c>
      <c r="F33" s="256" t="s">
        <v>287</v>
      </c>
      <c r="G33" s="256" t="s">
        <v>288</v>
      </c>
      <c r="H33" s="191"/>
      <c r="L33" s="387"/>
    </row>
    <row r="34" spans="1:15" ht="15" customHeight="1">
      <c r="A34" s="132" t="s">
        <v>876</v>
      </c>
      <c r="B34" s="52"/>
      <c r="C34" s="547"/>
      <c r="D34" s="105"/>
      <c r="E34" s="105"/>
      <c r="F34" s="258"/>
      <c r="G34" s="259"/>
      <c r="H34" s="191"/>
    </row>
    <row r="35" spans="1:15" ht="15" customHeight="1">
      <c r="A35" s="202" t="s">
        <v>274</v>
      </c>
      <c r="B35" s="53"/>
      <c r="C35" s="545">
        <v>25</v>
      </c>
      <c r="D35" s="105">
        <v>21.3</v>
      </c>
      <c r="E35" s="105">
        <v>23.6</v>
      </c>
      <c r="F35" s="262">
        <v>29.5</v>
      </c>
      <c r="G35" s="261">
        <v>32.5</v>
      </c>
      <c r="H35" s="191"/>
      <c r="L35" s="387"/>
      <c r="M35" s="44"/>
    </row>
    <row r="36" spans="1:15" ht="15" customHeight="1">
      <c r="A36" s="283" t="s">
        <v>275</v>
      </c>
      <c r="B36" s="189"/>
      <c r="C36" s="545" t="s">
        <v>289</v>
      </c>
      <c r="D36" s="105" t="s">
        <v>289</v>
      </c>
      <c r="E36" s="105" t="s">
        <v>287</v>
      </c>
      <c r="F36" s="104" t="s">
        <v>287</v>
      </c>
      <c r="G36" s="104" t="s">
        <v>287</v>
      </c>
      <c r="H36" s="191"/>
      <c r="L36" s="387"/>
    </row>
    <row r="37" spans="1:15" ht="15" customHeight="1">
      <c r="A37" s="460" t="s">
        <v>290</v>
      </c>
      <c r="B37" s="53"/>
      <c r="C37" s="548">
        <v>-2.1</v>
      </c>
      <c r="D37" s="253">
        <v>5.2</v>
      </c>
      <c r="E37" s="253">
        <v>-0.5</v>
      </c>
      <c r="F37" s="254">
        <v>-7.4</v>
      </c>
      <c r="G37" s="261">
        <v>4</v>
      </c>
      <c r="H37" s="191"/>
      <c r="L37" s="387"/>
    </row>
    <row r="38" spans="1:15" ht="15" customHeight="1" thickBot="1">
      <c r="A38" s="284" t="s">
        <v>275</v>
      </c>
      <c r="B38" s="190"/>
      <c r="C38" s="449" t="s">
        <v>284</v>
      </c>
      <c r="D38" s="106" t="s">
        <v>291</v>
      </c>
      <c r="E38" s="106" t="s">
        <v>277</v>
      </c>
      <c r="F38" s="106" t="s">
        <v>277</v>
      </c>
      <c r="G38" s="106" t="s">
        <v>277</v>
      </c>
      <c r="H38" s="191"/>
      <c r="L38" s="387"/>
    </row>
    <row r="39" spans="1:15" ht="15" customHeight="1">
      <c r="H39" s="191"/>
    </row>
    <row r="40" spans="1:15" ht="15" customHeight="1" thickBot="1">
      <c r="A40" s="7" t="s">
        <v>292</v>
      </c>
      <c r="B40" s="245" t="s">
        <v>185</v>
      </c>
      <c r="C40" s="15">
        <v>45838</v>
      </c>
      <c r="D40" s="16">
        <v>45473</v>
      </c>
      <c r="E40" s="16">
        <v>45107</v>
      </c>
      <c r="F40" s="16">
        <v>44742</v>
      </c>
      <c r="G40" s="16">
        <v>44377</v>
      </c>
      <c r="H40" s="191"/>
      <c r="K40" s="398"/>
      <c r="L40" s="398"/>
      <c r="M40" s="282"/>
    </row>
    <row r="41" spans="1:15" ht="15" customHeight="1">
      <c r="A41" s="78" t="s">
        <v>293</v>
      </c>
      <c r="B41" s="48"/>
      <c r="C41" s="531">
        <v>480378</v>
      </c>
      <c r="D41" s="135">
        <v>538954</v>
      </c>
      <c r="E41" s="135">
        <v>921855</v>
      </c>
      <c r="F41" s="135">
        <v>984493</v>
      </c>
      <c r="G41" s="135">
        <v>1211808</v>
      </c>
      <c r="H41" s="191"/>
      <c r="I41" s="44"/>
      <c r="K41" s="397"/>
      <c r="L41" s="423"/>
      <c r="M41" s="282"/>
      <c r="N41" s="44"/>
    </row>
    <row r="42" spans="1:15">
      <c r="A42" s="28" t="s">
        <v>294</v>
      </c>
      <c r="B42" s="48" t="s">
        <v>158</v>
      </c>
      <c r="C42" s="532">
        <v>89</v>
      </c>
      <c r="D42" s="135">
        <v>90</v>
      </c>
      <c r="E42" s="135">
        <v>93</v>
      </c>
      <c r="F42" s="135">
        <v>94</v>
      </c>
      <c r="G42" s="135">
        <v>96</v>
      </c>
      <c r="H42" s="191"/>
      <c r="K42" s="397"/>
      <c r="L42" s="397"/>
      <c r="M42" s="288"/>
    </row>
    <row r="43" spans="1:15" ht="15" customHeight="1">
      <c r="A43" s="42" t="s">
        <v>295</v>
      </c>
      <c r="B43" s="49"/>
      <c r="C43" s="531">
        <v>6804</v>
      </c>
      <c r="D43" s="135">
        <v>8359</v>
      </c>
      <c r="E43" s="135">
        <v>6871</v>
      </c>
      <c r="F43" s="136">
        <v>5384</v>
      </c>
      <c r="G43" s="136">
        <v>5419</v>
      </c>
      <c r="H43" s="506"/>
      <c r="I43" s="507"/>
      <c r="J43" s="507"/>
      <c r="K43" s="507"/>
      <c r="L43" s="507"/>
      <c r="M43" s="507"/>
    </row>
    <row r="44" spans="1:15" ht="15" customHeight="1" thickBot="1">
      <c r="A44" s="31" t="s">
        <v>296</v>
      </c>
      <c r="B44" s="79"/>
      <c r="C44" s="549">
        <v>130</v>
      </c>
      <c r="D44" s="137">
        <v>156</v>
      </c>
      <c r="E44" s="137">
        <v>98</v>
      </c>
      <c r="F44" s="137">
        <v>61</v>
      </c>
      <c r="G44" s="137">
        <v>123</v>
      </c>
      <c r="H44" s="191"/>
      <c r="K44" s="397"/>
      <c r="L44" s="397"/>
      <c r="M44" s="195"/>
    </row>
    <row r="45" spans="1:15" ht="15" customHeight="1">
      <c r="A45" s="36"/>
      <c r="B45" s="55"/>
      <c r="C45" s="44"/>
      <c r="D45" s="44"/>
      <c r="F45" s="37"/>
      <c r="G45" s="37"/>
      <c r="H45" s="138"/>
      <c r="I45" s="23"/>
      <c r="J45" s="23"/>
    </row>
    <row r="46" spans="1:15" ht="15" customHeight="1" thickBot="1">
      <c r="A46" s="35" t="s">
        <v>601</v>
      </c>
      <c r="B46" s="245" t="s">
        <v>185</v>
      </c>
      <c r="C46" s="15">
        <v>45838</v>
      </c>
      <c r="D46" s="16">
        <v>45473</v>
      </c>
      <c r="E46" s="16">
        <v>45107</v>
      </c>
      <c r="F46" s="16">
        <v>44742</v>
      </c>
      <c r="G46" s="16">
        <v>44377</v>
      </c>
      <c r="J46" s="339"/>
    </row>
    <row r="47" spans="1:15" ht="15" customHeight="1">
      <c r="A47" s="28" t="s">
        <v>877</v>
      </c>
      <c r="B47" s="48"/>
      <c r="C47" s="531">
        <v>26584</v>
      </c>
      <c r="D47" s="135">
        <v>24581</v>
      </c>
      <c r="E47" s="135">
        <v>14879</v>
      </c>
      <c r="F47" s="135">
        <v>15299</v>
      </c>
      <c r="G47" s="83">
        <v>17667</v>
      </c>
      <c r="J47" s="338"/>
      <c r="K47" s="387"/>
      <c r="O47" s="44"/>
    </row>
    <row r="48" spans="1:15" ht="15" customHeight="1">
      <c r="A48" s="28" t="s">
        <v>677</v>
      </c>
      <c r="B48" s="55"/>
      <c r="C48" s="531">
        <v>18976</v>
      </c>
      <c r="D48" s="135">
        <v>14963</v>
      </c>
      <c r="E48" s="135">
        <v>14299</v>
      </c>
      <c r="F48" s="135">
        <v>12075</v>
      </c>
      <c r="G48" s="83">
        <v>7594</v>
      </c>
      <c r="J48" s="338"/>
      <c r="K48" s="387"/>
    </row>
    <row r="49" spans="1:15" ht="15" customHeight="1">
      <c r="A49" s="28" t="s">
        <v>678</v>
      </c>
      <c r="B49" s="55"/>
      <c r="C49" s="550">
        <v>6117</v>
      </c>
      <c r="D49" s="136">
        <v>6011</v>
      </c>
      <c r="E49" s="136">
        <v>5555</v>
      </c>
      <c r="F49" s="136">
        <v>4449</v>
      </c>
      <c r="G49" s="83">
        <v>3049</v>
      </c>
      <c r="J49" s="338"/>
      <c r="K49" s="387"/>
    </row>
    <row r="50" spans="1:15" ht="15" customHeight="1">
      <c r="A50" s="28" t="s">
        <v>679</v>
      </c>
      <c r="B50" s="55"/>
      <c r="C50" s="550">
        <v>54215</v>
      </c>
      <c r="D50" s="136">
        <v>53094</v>
      </c>
      <c r="E50" s="136">
        <v>40536</v>
      </c>
      <c r="F50" s="136">
        <v>32637</v>
      </c>
      <c r="G50" s="83">
        <v>31871</v>
      </c>
      <c r="J50" s="338"/>
      <c r="K50" s="387"/>
    </row>
    <row r="51" spans="1:15" ht="15" customHeight="1">
      <c r="A51" s="28" t="s">
        <v>602</v>
      </c>
      <c r="B51" s="55"/>
      <c r="C51" s="539">
        <v>0</v>
      </c>
      <c r="D51" s="136">
        <v>23</v>
      </c>
      <c r="E51" s="136">
        <v>966</v>
      </c>
      <c r="F51" s="136">
        <v>38488</v>
      </c>
      <c r="G51" s="83">
        <v>42545</v>
      </c>
      <c r="J51" s="338"/>
      <c r="K51" s="387"/>
    </row>
    <row r="52" spans="1:15" ht="15" customHeight="1">
      <c r="A52" s="362" t="s">
        <v>603</v>
      </c>
      <c r="B52" s="187"/>
      <c r="C52" s="768">
        <v>1038</v>
      </c>
      <c r="D52" s="139">
        <v>494</v>
      </c>
      <c r="E52" s="139">
        <v>958</v>
      </c>
      <c r="F52" s="139">
        <v>1710</v>
      </c>
      <c r="G52" s="139">
        <v>358</v>
      </c>
      <c r="J52" s="338"/>
      <c r="K52" s="387"/>
    </row>
    <row r="53" spans="1:15" ht="15" customHeight="1" thickBot="1">
      <c r="A53" s="363" t="s">
        <v>298</v>
      </c>
      <c r="B53" s="181"/>
      <c r="C53" s="551">
        <v>106930</v>
      </c>
      <c r="D53" s="137">
        <v>99166</v>
      </c>
      <c r="E53" s="137">
        <v>77193</v>
      </c>
      <c r="F53" s="137">
        <v>104658</v>
      </c>
      <c r="G53" s="137">
        <v>103084</v>
      </c>
      <c r="J53" s="338"/>
      <c r="K53" s="387"/>
      <c r="O53" s="444"/>
    </row>
    <row r="54" spans="1:15" ht="15" customHeight="1">
      <c r="A54" s="38"/>
      <c r="B54" s="56"/>
      <c r="C54" s="56"/>
      <c r="D54" s="30"/>
      <c r="F54" s="30"/>
      <c r="G54" s="30"/>
      <c r="H54" s="138"/>
      <c r="I54" s="23"/>
      <c r="J54" s="44"/>
    </row>
    <row r="55" spans="1:15" ht="15" customHeight="1" thickBot="1">
      <c r="A55" s="345" t="s">
        <v>299</v>
      </c>
      <c r="B55" s="245" t="s">
        <v>185</v>
      </c>
      <c r="C55" s="15">
        <v>45838</v>
      </c>
      <c r="D55" s="16">
        <v>45473</v>
      </c>
      <c r="E55" s="16">
        <v>45107</v>
      </c>
      <c r="F55" s="16">
        <v>44742</v>
      </c>
      <c r="I55" s="44"/>
      <c r="J55" s="295"/>
    </row>
    <row r="56" spans="1:15" ht="15" customHeight="1">
      <c r="A56" s="346" t="s">
        <v>300</v>
      </c>
      <c r="B56" s="48"/>
      <c r="C56" s="539">
        <v>881</v>
      </c>
      <c r="D56" s="136">
        <v>2247</v>
      </c>
      <c r="E56" s="136">
        <v>2275</v>
      </c>
      <c r="F56" s="136">
        <v>1806</v>
      </c>
      <c r="J56" s="387"/>
    </row>
    <row r="57" spans="1:15" ht="15.75" thickBot="1">
      <c r="A57" s="347" t="s">
        <v>301</v>
      </c>
      <c r="B57" s="79" t="s">
        <v>940</v>
      </c>
      <c r="C57" s="549">
        <v>199</v>
      </c>
      <c r="D57" s="140">
        <v>274</v>
      </c>
      <c r="E57" s="140">
        <v>214</v>
      </c>
      <c r="F57" s="140">
        <v>184</v>
      </c>
      <c r="J57" s="387"/>
    </row>
    <row r="58" spans="1:15" ht="15" customHeight="1">
      <c r="A58" s="38"/>
      <c r="B58" s="56"/>
      <c r="C58" s="30"/>
      <c r="D58" s="30"/>
      <c r="E58" s="30"/>
      <c r="F58" s="138"/>
      <c r="I58" s="23"/>
      <c r="J58" s="40"/>
    </row>
    <row r="59" spans="1:15" ht="15" customHeight="1" thickBot="1">
      <c r="A59" s="331" t="s">
        <v>302</v>
      </c>
      <c r="B59" s="289" t="s">
        <v>303</v>
      </c>
      <c r="C59" s="15">
        <v>45838</v>
      </c>
      <c r="D59" s="16">
        <v>45473</v>
      </c>
      <c r="E59" s="16">
        <v>45107</v>
      </c>
      <c r="F59" s="16">
        <v>44742</v>
      </c>
      <c r="I59" s="23"/>
      <c r="J59" s="40"/>
      <c r="N59" s="282"/>
    </row>
    <row r="60" spans="1:15" ht="18" customHeight="1" thickBot="1">
      <c r="A60" s="332" t="s">
        <v>304</v>
      </c>
      <c r="B60" s="79"/>
      <c r="C60" s="549">
        <v>148</v>
      </c>
      <c r="D60" s="290">
        <v>195</v>
      </c>
      <c r="E60" s="290">
        <v>242</v>
      </c>
      <c r="F60" s="290">
        <v>135</v>
      </c>
      <c r="I60" s="23"/>
      <c r="J60" s="387"/>
      <c r="N60" s="44"/>
    </row>
    <row r="61" spans="1:15" ht="15" customHeight="1">
      <c r="A61" s="38"/>
      <c r="B61" s="56"/>
      <c r="C61" s="56"/>
      <c r="D61" s="48"/>
      <c r="F61" s="30"/>
      <c r="G61" s="30"/>
      <c r="H61" s="138"/>
      <c r="I61" s="23"/>
    </row>
    <row r="62" spans="1:15" ht="12.75" customHeight="1">
      <c r="A62" s="13" t="s">
        <v>305</v>
      </c>
      <c r="B62" s="13"/>
      <c r="C62" s="13"/>
      <c r="D62" s="552"/>
      <c r="E62" s="168"/>
      <c r="F62" s="13"/>
      <c r="G62" s="13"/>
      <c r="H62" s="13"/>
      <c r="I62" s="2"/>
      <c r="J62" s="2"/>
    </row>
    <row r="63" spans="1:15" ht="12.75" customHeight="1">
      <c r="A63" s="13" t="s">
        <v>306</v>
      </c>
      <c r="B63" s="13"/>
      <c r="C63" s="13"/>
      <c r="D63" s="490"/>
      <c r="E63" s="168"/>
      <c r="F63" s="490"/>
      <c r="G63" s="490"/>
      <c r="H63" s="13"/>
      <c r="I63" s="2"/>
      <c r="J63" s="2"/>
    </row>
    <row r="64" spans="1:15" ht="12.75" customHeight="1">
      <c r="A64" s="412" t="s">
        <v>667</v>
      </c>
      <c r="B64" s="13"/>
      <c r="C64" s="13"/>
      <c r="D64" s="490"/>
      <c r="E64" s="168"/>
      <c r="F64" s="490"/>
      <c r="G64" s="490"/>
      <c r="H64" s="13"/>
      <c r="I64" s="2"/>
      <c r="J64" s="2"/>
    </row>
    <row r="65" spans="1:10" ht="12.75" customHeight="1">
      <c r="A65" s="13" t="s">
        <v>612</v>
      </c>
      <c r="B65" s="13"/>
      <c r="C65" s="13"/>
      <c r="D65" s="13"/>
      <c r="E65" s="13"/>
      <c r="F65" s="13"/>
      <c r="G65" s="13"/>
      <c r="H65" s="412"/>
      <c r="I65" s="412"/>
      <c r="J65" s="412"/>
    </row>
    <row r="66" spans="1:10" ht="12.75" customHeight="1">
      <c r="A66" s="412" t="s">
        <v>307</v>
      </c>
      <c r="B66" s="169"/>
      <c r="C66" s="553"/>
      <c r="D66" s="168"/>
      <c r="E66" s="168"/>
      <c r="F66" s="168"/>
      <c r="G66" s="168"/>
      <c r="H66" s="168"/>
    </row>
  </sheetData>
  <sheetProtection algorithmName="SHA-512" hashValue="u3MqGqu/VyUj8mHu6ExodIa/It71ExUM4UYSuj1OhmoWUOxW+XIePSKFS36zqDC0/1HkQGrgn9z2vCySTVtiFA==" saltValue="enTXUqx7N6XGxvoHJnysTA==" spinCount="100000" sheet="1" objects="1" scenarios="1"/>
  <conditionalFormatting sqref="C16">
    <cfRule type="expression" dxfId="18" priority="5" stopIfTrue="1">
      <formula>#REF!&gt;0</formula>
    </cfRule>
  </conditionalFormatting>
  <conditionalFormatting sqref="C7:G7">
    <cfRule type="expression" dxfId="17" priority="4" stopIfTrue="1">
      <formula>#REF!&gt;0</formula>
    </cfRule>
  </conditionalFormatting>
  <conditionalFormatting sqref="D8:F9">
    <cfRule type="expression" dxfId="16" priority="11" stopIfTrue="1">
      <formula>#REF!&gt;0</formula>
    </cfRule>
  </conditionalFormatting>
  <conditionalFormatting sqref="D15:F16">
    <cfRule type="expression" dxfId="15" priority="6" stopIfTrue="1">
      <formula>#REF!&gt;0</formula>
    </cfRule>
  </conditionalFormatting>
  <conditionalFormatting sqref="D47:F48">
    <cfRule type="expression" dxfId="14" priority="1" stopIfTrue="1">
      <formula>#REF!&gt;0</formula>
    </cfRule>
  </conditionalFormatting>
  <conditionalFormatting sqref="D11:G13">
    <cfRule type="expression" dxfId="13" priority="12" stopIfTrue="1">
      <formula>#REF!&gt;0</formula>
    </cfRule>
  </conditionalFormatting>
  <conditionalFormatting sqref="D41:G43">
    <cfRule type="expression" dxfId="12" priority="3" stopIfTrue="1">
      <formula>#REF!&gt;0</formula>
    </cfRule>
  </conditionalFormatting>
  <conditionalFormatting sqref="F8:G8">
    <cfRule type="expression" dxfId="11" priority="10" stopIfTrue="1">
      <formula>#REF!&gt;0</formula>
    </cfRule>
  </conditionalFormatting>
  <conditionalFormatting sqref="F47:G51">
    <cfRule type="expression" dxfId="10" priority="2" stopIfTrue="1">
      <formula>#REF!&gt;0</formula>
    </cfRule>
  </conditionalFormatting>
  <conditionalFormatting sqref="G15">
    <cfRule type="expression" dxfId="9" priority="7" stopIfTrue="1">
      <formula>#REF!&gt;0</formula>
    </cfRule>
  </conditionalFormatting>
  <conditionalFormatting sqref="H45">
    <cfRule type="expression" dxfId="8" priority="13" stopIfTrue="1">
      <formula>#REF!&gt;0</formula>
    </cfRule>
  </conditionalFormatting>
  <conditionalFormatting sqref="H54 F58 H61">
    <cfRule type="expression" dxfId="7" priority="14" stopIfTrue="1">
      <formula>#REF!&gt;0</formula>
    </cfRule>
  </conditionalFormatting>
  <pageMargins left="0.25" right="0.25" top="0.75" bottom="0.75" header="0.3" footer="0.3"/>
  <pageSetup paperSize="9" scale="5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FF00"/>
    <pageSetUpPr fitToPage="1"/>
  </sheetPr>
  <dimension ref="A1:P40"/>
  <sheetViews>
    <sheetView showGridLines="0" zoomScaleNormal="100" zoomScaleSheetLayoutView="100" workbookViewId="0">
      <selection activeCell="I2" sqref="I2"/>
    </sheetView>
  </sheetViews>
  <sheetFormatPr defaultColWidth="9.140625" defaultRowHeight="15" customHeight="1"/>
  <cols>
    <col min="1" max="1" width="52.140625" style="24" customWidth="1"/>
    <col min="2" max="3" width="10.7109375" style="65" customWidth="1"/>
    <col min="4" max="4" width="10.7109375" style="24" customWidth="1"/>
    <col min="5" max="5" width="10.7109375" style="65" customWidth="1"/>
    <col min="6" max="10" width="10.7109375" style="24" customWidth="1"/>
    <col min="11" max="11" width="9.140625" style="24"/>
    <col min="12" max="12" width="10.7109375" style="65" customWidth="1"/>
    <col min="13" max="13" width="13.42578125" style="24" bestFit="1" customWidth="1"/>
    <col min="14" max="14" width="10" style="24" bestFit="1" customWidth="1"/>
    <col min="15" max="15" width="9.140625" style="24"/>
    <col min="16" max="16" width="18.5703125" style="24" bestFit="1" customWidth="1"/>
    <col min="17" max="16384" width="9.140625" style="24"/>
  </cols>
  <sheetData>
    <row r="1" spans="1:15" ht="15" customHeight="1">
      <c r="A1" s="773" t="s">
        <v>0</v>
      </c>
    </row>
    <row r="2" spans="1:15" ht="15" customHeight="1">
      <c r="A2" s="614"/>
    </row>
    <row r="3" spans="1:15" ht="15" customHeight="1">
      <c r="A3" s="617" t="s">
        <v>308</v>
      </c>
    </row>
    <row r="4" spans="1:15" ht="15" customHeight="1">
      <c r="A4" s="614"/>
      <c r="L4" s="24"/>
    </row>
    <row r="5" spans="1:15" ht="15" customHeight="1">
      <c r="A5" s="614"/>
      <c r="C5" s="24"/>
      <c r="F5" s="191"/>
      <c r="G5" s="191"/>
      <c r="H5" s="191"/>
      <c r="I5" s="191"/>
      <c r="J5" s="191"/>
      <c r="L5" s="24"/>
    </row>
    <row r="6" spans="1:15" ht="15" customHeight="1" thickBot="1">
      <c r="A6" s="580" t="s">
        <v>309</v>
      </c>
      <c r="B6" s="46" t="s">
        <v>303</v>
      </c>
      <c r="C6" s="97">
        <v>45838</v>
      </c>
      <c r="D6" s="98">
        <v>45473</v>
      </c>
      <c r="E6" s="98">
        <v>45107</v>
      </c>
      <c r="F6" s="98">
        <v>44742</v>
      </c>
      <c r="G6" s="98">
        <v>44377</v>
      </c>
      <c r="H6" s="191"/>
      <c r="L6" s="24"/>
      <c r="M6" s="176"/>
    </row>
    <row r="7" spans="1:15" ht="15" customHeight="1">
      <c r="A7" s="291" t="s">
        <v>310</v>
      </c>
      <c r="B7" s="64"/>
      <c r="C7" s="538">
        <v>338.9</v>
      </c>
      <c r="D7" s="142">
        <f>SUM(D8:D11)</f>
        <v>329.20628045000001</v>
      </c>
      <c r="E7" s="142">
        <v>264</v>
      </c>
      <c r="F7" s="142">
        <v>239</v>
      </c>
      <c r="G7" s="127">
        <v>247.4</v>
      </c>
      <c r="H7" s="191"/>
      <c r="L7" s="44"/>
      <c r="O7" s="196"/>
    </row>
    <row r="8" spans="1:15" ht="15" customHeight="1">
      <c r="A8" s="619" t="s">
        <v>311</v>
      </c>
      <c r="B8" s="64"/>
      <c r="C8" s="532">
        <v>25.1</v>
      </c>
      <c r="D8" s="129">
        <v>25.4</v>
      </c>
      <c r="E8" s="129">
        <v>27.1</v>
      </c>
      <c r="F8" s="129">
        <v>30</v>
      </c>
      <c r="G8" s="129">
        <v>37.5</v>
      </c>
      <c r="H8" s="191"/>
      <c r="I8" s="727"/>
      <c r="L8" s="44"/>
      <c r="O8" s="196"/>
    </row>
    <row r="9" spans="1:15" ht="15" customHeight="1">
      <c r="A9" s="619" t="s">
        <v>312</v>
      </c>
      <c r="B9" s="64"/>
      <c r="C9" s="532">
        <v>4.3</v>
      </c>
      <c r="D9" s="129">
        <v>3.8</v>
      </c>
      <c r="E9" s="129">
        <v>2.5</v>
      </c>
      <c r="F9" s="129">
        <v>0.66393424000000001</v>
      </c>
      <c r="G9" s="129">
        <v>1.2470000000000001</v>
      </c>
      <c r="H9" s="191"/>
      <c r="L9" s="44"/>
      <c r="O9" s="196"/>
    </row>
    <row r="10" spans="1:15" ht="15" customHeight="1">
      <c r="A10" s="619" t="s">
        <v>313</v>
      </c>
      <c r="B10" s="64"/>
      <c r="C10" s="554">
        <v>282.2</v>
      </c>
      <c r="D10" s="129">
        <f>269.641013+4.56526745</f>
        <v>274.20628045000001</v>
      </c>
      <c r="E10" s="129">
        <v>210.5</v>
      </c>
      <c r="F10" s="129">
        <v>188.2</v>
      </c>
      <c r="G10" s="129">
        <v>187.5</v>
      </c>
      <c r="H10" s="191"/>
      <c r="I10" s="176"/>
      <c r="L10" s="44"/>
      <c r="O10" s="196"/>
    </row>
    <row r="11" spans="1:15" ht="15" customHeight="1">
      <c r="A11" s="619" t="s">
        <v>314</v>
      </c>
      <c r="B11" s="64"/>
      <c r="C11" s="532">
        <v>27.3</v>
      </c>
      <c r="D11" s="129">
        <v>25.8</v>
      </c>
      <c r="E11" s="129">
        <v>23.9</v>
      </c>
      <c r="F11" s="129">
        <v>20.100000000000001</v>
      </c>
      <c r="G11" s="129">
        <v>21.2</v>
      </c>
      <c r="H11" s="191"/>
      <c r="L11" s="44"/>
      <c r="O11" s="196"/>
    </row>
    <row r="12" spans="1:15" ht="24.75" customHeight="1" thickBot="1">
      <c r="A12" s="620" t="s">
        <v>315</v>
      </c>
      <c r="B12" s="304" t="s">
        <v>158</v>
      </c>
      <c r="C12" s="543">
        <v>2.2999999999999998</v>
      </c>
      <c r="D12" s="131">
        <v>2.2999999999999998</v>
      </c>
      <c r="E12" s="131">
        <v>1.8</v>
      </c>
      <c r="F12" s="131">
        <v>1.8</v>
      </c>
      <c r="G12" s="131">
        <v>2</v>
      </c>
      <c r="H12" s="191"/>
      <c r="L12" s="44"/>
      <c r="O12" s="196"/>
    </row>
    <row r="13" spans="1:15" ht="15.75" customHeight="1">
      <c r="A13" s="621"/>
      <c r="B13" s="54"/>
      <c r="C13" s="127"/>
      <c r="D13" s="127"/>
      <c r="E13" s="127"/>
      <c r="F13" s="127"/>
      <c r="G13" s="127"/>
      <c r="H13" s="191"/>
      <c r="L13" s="380"/>
      <c r="M13" s="380"/>
      <c r="O13" s="196"/>
    </row>
    <row r="14" spans="1:15" ht="15" customHeight="1" thickBot="1">
      <c r="A14" s="618" t="s">
        <v>316</v>
      </c>
      <c r="B14" s="46" t="s">
        <v>185</v>
      </c>
      <c r="C14" s="97">
        <v>45838</v>
      </c>
      <c r="D14" s="98">
        <v>45473</v>
      </c>
      <c r="E14" s="98">
        <v>45107</v>
      </c>
      <c r="F14" s="98">
        <v>44742</v>
      </c>
      <c r="G14" s="98">
        <v>44377</v>
      </c>
      <c r="H14" s="191"/>
      <c r="L14" s="24"/>
    </row>
    <row r="15" spans="1:15" ht="15" customHeight="1" thickBot="1">
      <c r="A15" s="622" t="s">
        <v>317</v>
      </c>
      <c r="B15" s="306"/>
      <c r="C15" s="555">
        <v>64.900000000000006</v>
      </c>
      <c r="D15" s="334">
        <v>65.8</v>
      </c>
      <c r="E15" s="334">
        <v>66.3</v>
      </c>
      <c r="F15" s="334">
        <v>63.3</v>
      </c>
      <c r="G15" s="334">
        <v>65</v>
      </c>
      <c r="H15" s="191"/>
      <c r="I15" s="176"/>
      <c r="L15" s="387"/>
    </row>
    <row r="16" spans="1:15" ht="15.75" customHeight="1">
      <c r="A16" s="614"/>
      <c r="H16" s="191"/>
      <c r="L16" s="387"/>
    </row>
    <row r="17" spans="1:16" ht="15.75" thickBot="1">
      <c r="A17" s="580" t="s">
        <v>675</v>
      </c>
      <c r="B17" s="46" t="s">
        <v>185</v>
      </c>
      <c r="C17" s="97">
        <v>45838</v>
      </c>
      <c r="D17" s="98">
        <v>45473</v>
      </c>
      <c r="E17" s="98">
        <v>45107</v>
      </c>
      <c r="F17" s="98">
        <v>44742</v>
      </c>
      <c r="G17" s="98">
        <v>44377</v>
      </c>
      <c r="H17" s="191"/>
      <c r="L17" s="196"/>
    </row>
    <row r="18" spans="1:16" ht="14.25" customHeight="1">
      <c r="A18" s="623" t="s">
        <v>318</v>
      </c>
      <c r="B18" s="54"/>
      <c r="C18" s="556">
        <v>3606</v>
      </c>
      <c r="D18" s="83">
        <v>4505</v>
      </c>
      <c r="E18" s="83">
        <v>1598</v>
      </c>
      <c r="F18" s="83">
        <v>1440</v>
      </c>
      <c r="G18" s="83">
        <v>1440</v>
      </c>
      <c r="H18" s="191"/>
      <c r="I18" s="176"/>
      <c r="L18" s="24"/>
      <c r="N18" s="203"/>
      <c r="P18" s="176"/>
    </row>
    <row r="19" spans="1:16" ht="15.75" thickBot="1">
      <c r="A19" s="303" t="s">
        <v>735</v>
      </c>
      <c r="B19" s="304"/>
      <c r="C19" s="557">
        <v>18748</v>
      </c>
      <c r="D19" s="305">
        <v>21215</v>
      </c>
      <c r="E19" s="305">
        <v>20560</v>
      </c>
      <c r="F19" s="305">
        <v>17107</v>
      </c>
      <c r="G19" s="131" t="s">
        <v>72</v>
      </c>
      <c r="H19" s="191"/>
      <c r="I19" s="176"/>
      <c r="K19" s="203"/>
      <c r="L19" s="454"/>
      <c r="N19" s="447"/>
      <c r="P19" s="448"/>
    </row>
    <row r="20" spans="1:16">
      <c r="A20" s="624"/>
      <c r="B20" s="285"/>
      <c r="C20" s="263"/>
      <c r="D20" s="263"/>
      <c r="E20" s="263"/>
      <c r="F20" s="263"/>
      <c r="G20" s="263"/>
      <c r="H20" s="191"/>
      <c r="K20" s="203"/>
      <c r="L20" s="286"/>
      <c r="N20" s="447"/>
      <c r="P20" s="179"/>
    </row>
    <row r="21" spans="1:16" ht="15" customHeight="1" thickBot="1">
      <c r="A21" s="618" t="s">
        <v>319</v>
      </c>
      <c r="B21" s="46"/>
      <c r="C21" s="97">
        <v>45838</v>
      </c>
      <c r="D21" s="98">
        <v>45473</v>
      </c>
      <c r="E21" s="98">
        <v>45107</v>
      </c>
      <c r="F21" s="98">
        <v>44742</v>
      </c>
      <c r="G21" s="98">
        <v>44377</v>
      </c>
      <c r="H21" s="191"/>
      <c r="L21" s="24"/>
      <c r="N21" s="447"/>
    </row>
    <row r="22" spans="1:16" ht="15" customHeight="1">
      <c r="A22" s="625" t="s">
        <v>320</v>
      </c>
      <c r="B22" s="68" t="s">
        <v>158</v>
      </c>
      <c r="C22" s="558">
        <v>35.700000000000003</v>
      </c>
      <c r="D22" s="143">
        <v>40.4</v>
      </c>
      <c r="E22" s="143">
        <v>41.7</v>
      </c>
      <c r="F22" s="392">
        <v>55.8</v>
      </c>
      <c r="G22" s="392">
        <v>17.8</v>
      </c>
      <c r="H22" s="191"/>
      <c r="I22" s="176"/>
      <c r="L22" s="387"/>
      <c r="M22" s="414"/>
      <c r="N22" s="416"/>
    </row>
    <row r="23" spans="1:16" ht="15" customHeight="1">
      <c r="A23" s="784" t="s">
        <v>868</v>
      </c>
      <c r="B23" s="64" t="s">
        <v>185</v>
      </c>
      <c r="C23" s="531">
        <v>341980</v>
      </c>
      <c r="D23" s="144">
        <v>260004</v>
      </c>
      <c r="E23" s="144">
        <v>198504</v>
      </c>
      <c r="F23" s="144">
        <v>184927</v>
      </c>
      <c r="G23" s="144">
        <v>181460</v>
      </c>
      <c r="H23" s="191"/>
      <c r="L23" s="387"/>
      <c r="M23" s="415"/>
      <c r="N23" s="416"/>
    </row>
    <row r="24" spans="1:16" ht="15" customHeight="1">
      <c r="A24" s="626" t="s">
        <v>321</v>
      </c>
      <c r="B24" s="186" t="s">
        <v>322</v>
      </c>
      <c r="C24" s="550">
        <v>62694</v>
      </c>
      <c r="D24" s="145">
        <f>SUM(D25:D26)</f>
        <v>22654</v>
      </c>
      <c r="E24" s="145">
        <v>9078</v>
      </c>
      <c r="F24" s="145">
        <v>7028</v>
      </c>
      <c r="G24" s="145">
        <v>6093</v>
      </c>
      <c r="H24" s="191"/>
      <c r="L24" s="387"/>
      <c r="M24" s="416"/>
      <c r="N24" s="416"/>
      <c r="P24" s="282"/>
    </row>
    <row r="25" spans="1:16" ht="15" customHeight="1">
      <c r="A25" s="627" t="s">
        <v>323</v>
      </c>
      <c r="B25" s="188"/>
      <c r="C25" s="550">
        <v>62100</v>
      </c>
      <c r="D25" s="145">
        <v>22200</v>
      </c>
      <c r="E25" s="145">
        <v>8338</v>
      </c>
      <c r="F25" s="145">
        <v>7028</v>
      </c>
      <c r="G25" s="145">
        <v>6093</v>
      </c>
      <c r="H25" s="191"/>
      <c r="L25" s="387"/>
      <c r="M25" s="417"/>
    </row>
    <row r="26" spans="1:16" ht="15" customHeight="1" thickBot="1">
      <c r="A26" s="628" t="s">
        <v>324</v>
      </c>
      <c r="B26" s="308"/>
      <c r="C26" s="559">
        <v>594</v>
      </c>
      <c r="D26" s="307">
        <v>454</v>
      </c>
      <c r="E26" s="307">
        <v>740</v>
      </c>
      <c r="F26" s="307" t="s">
        <v>72</v>
      </c>
      <c r="G26" s="307" t="s">
        <v>72</v>
      </c>
      <c r="H26" s="191"/>
      <c r="L26" s="387"/>
    </row>
    <row r="27" spans="1:16" ht="15" customHeight="1">
      <c r="A27" s="614"/>
    </row>
    <row r="28" spans="1:16" ht="14.25" customHeight="1">
      <c r="A28" s="629" t="s">
        <v>239</v>
      </c>
      <c r="B28" s="491"/>
      <c r="C28" s="491"/>
      <c r="D28" s="491"/>
      <c r="E28" s="467"/>
      <c r="F28" s="491"/>
      <c r="G28" s="491"/>
      <c r="H28" s="491"/>
      <c r="L28" s="24"/>
    </row>
    <row r="29" spans="1:16" ht="14.25" customHeight="1">
      <c r="A29" s="629" t="s">
        <v>325</v>
      </c>
      <c r="B29" s="629"/>
      <c r="C29" s="629"/>
      <c r="D29" s="629"/>
      <c r="E29" s="629"/>
      <c r="F29" s="629"/>
      <c r="G29" s="629"/>
      <c r="H29" s="613"/>
      <c r="I29" s="613"/>
      <c r="J29" s="491"/>
      <c r="K29" s="491"/>
      <c r="L29" s="491"/>
      <c r="M29" s="176"/>
    </row>
    <row r="30" spans="1:16" ht="14.25" customHeight="1">
      <c r="A30" s="629" t="s">
        <v>326</v>
      </c>
      <c r="B30" s="615"/>
      <c r="C30" s="615"/>
      <c r="D30" s="614"/>
      <c r="E30" s="615"/>
      <c r="F30" s="614"/>
      <c r="G30" s="614"/>
      <c r="H30" s="491"/>
      <c r="I30" s="491"/>
      <c r="J30" s="491"/>
      <c r="K30" s="491"/>
      <c r="L30" s="491"/>
      <c r="M30" s="176"/>
    </row>
    <row r="31" spans="1:16" ht="14.25" customHeight="1">
      <c r="A31" s="630" t="s">
        <v>507</v>
      </c>
      <c r="B31" s="615"/>
      <c r="C31" s="615"/>
      <c r="D31" s="614"/>
      <c r="E31" s="615"/>
      <c r="F31" s="614"/>
      <c r="G31" s="614"/>
      <c r="H31" s="491"/>
      <c r="I31" s="491"/>
      <c r="J31" s="491"/>
      <c r="K31" s="491"/>
      <c r="L31" s="491"/>
    </row>
    <row r="32" spans="1:16" ht="15" customHeight="1">
      <c r="A32" s="614"/>
    </row>
    <row r="33" spans="1:9" ht="15" customHeight="1">
      <c r="A33" s="631"/>
    </row>
    <row r="34" spans="1:9" ht="15" customHeight="1">
      <c r="A34" s="616"/>
    </row>
    <row r="35" spans="1:9" ht="15" customHeight="1">
      <c r="A35" s="614"/>
    </row>
    <row r="36" spans="1:9" ht="15" customHeight="1">
      <c r="A36" s="614"/>
    </row>
    <row r="37" spans="1:9" ht="15" customHeight="1">
      <c r="A37" s="632"/>
      <c r="I37" s="446"/>
    </row>
    <row r="38" spans="1:9" ht="15" customHeight="1">
      <c r="A38" s="616"/>
    </row>
    <row r="39" spans="1:9" ht="15" customHeight="1">
      <c r="A39" s="632"/>
    </row>
    <row r="40" spans="1:9" ht="15" customHeight="1">
      <c r="A40" s="616"/>
    </row>
  </sheetData>
  <sheetProtection algorithmName="SHA-512" hashValue="CY/mKhZj0FTfGmpEhWBQSJ975UayYoW5xwfrzlX9kUDn89BYl8Ajjtyv/DZkGg3zjE9r7oKOTowADHPyoGpj2A==" saltValue="duzDq613TjY6EuKQz3cSZA==" spinCount="100000" sheet="1" objects="1" scenarios="1"/>
  <conditionalFormatting sqref="C7">
    <cfRule type="expression" dxfId="6" priority="1" stopIfTrue="1">
      <formula>#REF!&gt;0</formula>
    </cfRule>
  </conditionalFormatting>
  <conditionalFormatting sqref="F7:G7">
    <cfRule type="expression" dxfId="5" priority="5" stopIfTrue="1">
      <formula>#REF!&gt;0</formula>
    </cfRule>
  </conditionalFormatting>
  <conditionalFormatting sqref="G8:G11">
    <cfRule type="expression" dxfId="4" priority="4" stopIfTrue="1">
      <formula>#REF!&gt;0</formula>
    </cfRule>
  </conditionalFormatting>
  <conditionalFormatting sqref="G23">
    <cfRule type="expression" dxfId="3" priority="3" stopIfTrue="1">
      <formula>#REF!&gt;0</formula>
    </cfRule>
  </conditionalFormatting>
  <conditionalFormatting sqref="J27">
    <cfRule type="expression" dxfId="2" priority="2" stopIfTrue="1">
      <formula>#REF!&gt;0</formula>
    </cfRule>
  </conditionalFormatting>
  <pageMargins left="0.25" right="0.25" top="0.75" bottom="0.75" header="0.3" footer="0.3"/>
  <pageSetup paperSize="9" scale="7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045CA-D6DB-4FD3-8792-493694B7404E}">
  <sheetPr>
    <tabColor rgb="FFFFFF00"/>
    <pageSetUpPr fitToPage="1"/>
  </sheetPr>
  <dimension ref="A1:M54"/>
  <sheetViews>
    <sheetView showGridLines="0" zoomScaleNormal="100" zoomScaleSheetLayoutView="100" workbookViewId="0">
      <selection activeCell="J4" sqref="J4"/>
    </sheetView>
  </sheetViews>
  <sheetFormatPr defaultColWidth="9.140625" defaultRowHeight="15" customHeight="1"/>
  <cols>
    <col min="1" max="1" width="47.5703125" style="24" customWidth="1"/>
    <col min="2" max="2" width="24.7109375" style="65" customWidth="1"/>
    <col min="3" max="7" width="10.7109375" style="24" customWidth="1"/>
    <col min="8" max="8" width="8.42578125" style="465" customWidth="1"/>
    <col min="9" max="9" width="10.7109375" style="467" customWidth="1"/>
    <col min="10" max="10" width="13.42578125" style="465" bestFit="1" customWidth="1"/>
    <col min="11" max="12" width="9.140625" style="465"/>
    <col min="13" max="13" width="18.5703125" style="465" bestFit="1" customWidth="1"/>
    <col min="14" max="16384" width="9.140625" style="465"/>
  </cols>
  <sheetData>
    <row r="1" spans="1:13" ht="12.75">
      <c r="A1" s="466" t="s">
        <v>0</v>
      </c>
      <c r="B1" s="467"/>
      <c r="C1" s="465"/>
      <c r="D1" s="465"/>
      <c r="E1" s="465"/>
      <c r="F1" s="465"/>
      <c r="G1" s="465"/>
    </row>
    <row r="2" spans="1:13" ht="12">
      <c r="A2" s="465"/>
      <c r="B2" s="467"/>
      <c r="C2" s="465"/>
      <c r="D2" s="465"/>
      <c r="E2" s="465"/>
      <c r="F2" s="465"/>
      <c r="G2" s="465"/>
    </row>
    <row r="3" spans="1:13" ht="12.75">
      <c r="A3" s="468" t="s">
        <v>327</v>
      </c>
      <c r="B3" s="467"/>
      <c r="C3" s="465"/>
      <c r="D3" s="465"/>
      <c r="E3" s="465"/>
      <c r="F3" s="465"/>
      <c r="G3" s="465"/>
    </row>
    <row r="4" spans="1:13" ht="12">
      <c r="A4" s="465"/>
      <c r="B4" s="467"/>
      <c r="C4" s="465"/>
      <c r="D4" s="465"/>
      <c r="E4" s="465"/>
      <c r="F4" s="465"/>
      <c r="G4" s="465"/>
      <c r="I4" s="465"/>
    </row>
    <row r="5" spans="1:13" ht="15" customHeight="1">
      <c r="A5" s="465"/>
      <c r="B5" s="467"/>
      <c r="C5" s="469"/>
      <c r="D5" s="469"/>
      <c r="E5" s="469"/>
      <c r="F5" s="469"/>
      <c r="G5" s="469"/>
      <c r="I5" s="465"/>
    </row>
    <row r="6" spans="1:13">
      <c r="A6" s="76"/>
      <c r="B6" s="470"/>
      <c r="C6" s="471"/>
      <c r="D6" s="470"/>
      <c r="E6" s="472"/>
      <c r="F6" s="472"/>
      <c r="G6" s="472"/>
      <c r="H6" s="473"/>
      <c r="I6" s="474"/>
      <c r="K6" s="475"/>
      <c r="M6" s="478"/>
    </row>
    <row r="7" spans="1:13" ht="15.75" customHeight="1" thickBot="1">
      <c r="A7" s="7" t="s">
        <v>327</v>
      </c>
      <c r="B7" s="60"/>
      <c r="C7" s="97">
        <v>45838</v>
      </c>
      <c r="D7" s="476">
        <v>45473</v>
      </c>
      <c r="E7" s="476">
        <v>45107</v>
      </c>
      <c r="F7" s="476">
        <v>44742</v>
      </c>
      <c r="G7" s="476">
        <v>44377</v>
      </c>
      <c r="H7" s="473"/>
      <c r="I7" s="495"/>
      <c r="K7" s="475"/>
      <c r="M7" s="478"/>
    </row>
    <row r="8" spans="1:13">
      <c r="A8" s="465" t="s">
        <v>328</v>
      </c>
      <c r="B8" s="477" t="s">
        <v>109</v>
      </c>
      <c r="C8" s="577">
        <v>5.2759999999999998</v>
      </c>
      <c r="D8" s="472" t="s">
        <v>72</v>
      </c>
      <c r="E8" s="472" t="s">
        <v>72</v>
      </c>
      <c r="F8" s="472" t="s">
        <v>72</v>
      </c>
      <c r="G8" s="472" t="s">
        <v>72</v>
      </c>
      <c r="H8" s="473"/>
      <c r="I8" s="474"/>
      <c r="K8" s="475"/>
      <c r="M8" s="487"/>
    </row>
    <row r="9" spans="1:13">
      <c r="A9" s="593" t="s">
        <v>330</v>
      </c>
      <c r="B9" s="477"/>
      <c r="C9" s="577">
        <v>4.6420000000000003</v>
      </c>
      <c r="D9" s="472" t="s">
        <v>72</v>
      </c>
      <c r="E9" s="472" t="s">
        <v>72</v>
      </c>
      <c r="F9" s="472" t="s">
        <v>72</v>
      </c>
      <c r="G9" s="472" t="s">
        <v>72</v>
      </c>
      <c r="H9" s="473"/>
      <c r="I9" s="474"/>
      <c r="K9" s="475"/>
      <c r="M9" s="487"/>
    </row>
    <row r="10" spans="1:13">
      <c r="A10" s="593" t="s">
        <v>332</v>
      </c>
      <c r="B10" s="477"/>
      <c r="C10" s="577">
        <v>0.55500000000000005</v>
      </c>
      <c r="D10" s="472" t="s">
        <v>72</v>
      </c>
      <c r="E10" s="472" t="s">
        <v>72</v>
      </c>
      <c r="F10" s="472" t="s">
        <v>72</v>
      </c>
      <c r="G10" s="472" t="s">
        <v>72</v>
      </c>
      <c r="H10" s="473"/>
      <c r="I10" s="474"/>
      <c r="K10" s="475"/>
      <c r="M10" s="487"/>
    </row>
    <row r="11" spans="1:13">
      <c r="A11" s="597" t="s">
        <v>333</v>
      </c>
      <c r="B11" s="594"/>
      <c r="C11" s="605">
        <v>7.8E-2</v>
      </c>
      <c r="D11" s="595" t="s">
        <v>72</v>
      </c>
      <c r="E11" s="595" t="s">
        <v>72</v>
      </c>
      <c r="F11" s="596" t="s">
        <v>72</v>
      </c>
      <c r="G11" s="596" t="s">
        <v>72</v>
      </c>
      <c r="H11" s="473"/>
      <c r="I11" s="474"/>
      <c r="K11" s="475"/>
      <c r="M11" s="487"/>
    </row>
    <row r="12" spans="1:13">
      <c r="A12" s="601" t="s">
        <v>329</v>
      </c>
      <c r="B12" s="600" t="s">
        <v>185</v>
      </c>
      <c r="C12" s="599">
        <v>5021</v>
      </c>
      <c r="D12" s="598" t="s">
        <v>72</v>
      </c>
      <c r="E12" s="598" t="s">
        <v>72</v>
      </c>
      <c r="F12" s="598" t="s">
        <v>72</v>
      </c>
      <c r="G12" s="598" t="s">
        <v>72</v>
      </c>
      <c r="H12" s="473"/>
      <c r="I12" s="474"/>
      <c r="K12" s="475"/>
      <c r="M12" s="487"/>
    </row>
    <row r="13" spans="1:13">
      <c r="A13" s="505" t="s">
        <v>330</v>
      </c>
      <c r="B13" s="470"/>
      <c r="C13" s="560">
        <v>3192</v>
      </c>
      <c r="D13" s="472" t="s">
        <v>72</v>
      </c>
      <c r="E13" s="472" t="s">
        <v>72</v>
      </c>
      <c r="F13" s="472" t="s">
        <v>72</v>
      </c>
      <c r="G13" s="472" t="s">
        <v>72</v>
      </c>
      <c r="H13" s="473"/>
      <c r="I13" s="474"/>
      <c r="K13" s="475"/>
      <c r="M13" s="487"/>
    </row>
    <row r="14" spans="1:13">
      <c r="A14" s="695" t="s">
        <v>331</v>
      </c>
      <c r="B14" s="470"/>
      <c r="C14" s="560">
        <v>1602</v>
      </c>
      <c r="D14" s="472" t="s">
        <v>72</v>
      </c>
      <c r="E14" s="472" t="s">
        <v>72</v>
      </c>
      <c r="F14" s="472" t="s">
        <v>72</v>
      </c>
      <c r="G14" s="472" t="s">
        <v>72</v>
      </c>
      <c r="H14" s="473"/>
      <c r="I14" s="474"/>
      <c r="K14" s="475"/>
      <c r="M14" s="487"/>
    </row>
    <row r="15" spans="1:13">
      <c r="A15" s="505" t="s">
        <v>332</v>
      </c>
      <c r="B15" s="470"/>
      <c r="C15" s="560">
        <v>1695</v>
      </c>
      <c r="D15" s="472" t="s">
        <v>72</v>
      </c>
      <c r="E15" s="472" t="s">
        <v>72</v>
      </c>
      <c r="F15" s="472" t="s">
        <v>72</v>
      </c>
      <c r="G15" s="472" t="s">
        <v>72</v>
      </c>
      <c r="H15" s="473"/>
      <c r="I15" s="474"/>
      <c r="K15" s="475"/>
      <c r="M15" s="487"/>
    </row>
    <row r="16" spans="1:13">
      <c r="A16" s="597" t="s">
        <v>333</v>
      </c>
      <c r="B16" s="594"/>
      <c r="C16" s="604">
        <v>134</v>
      </c>
      <c r="D16" s="595" t="s">
        <v>72</v>
      </c>
      <c r="E16" s="602" t="s">
        <v>72</v>
      </c>
      <c r="F16" s="596" t="s">
        <v>72</v>
      </c>
      <c r="G16" s="596" t="s">
        <v>72</v>
      </c>
      <c r="H16" s="473"/>
      <c r="I16" s="474"/>
      <c r="K16" s="475"/>
      <c r="M16" s="488"/>
    </row>
    <row r="17" spans="1:13" ht="15" customHeight="1">
      <c r="A17" s="626" t="s">
        <v>321</v>
      </c>
      <c r="B17" s="477" t="s">
        <v>322</v>
      </c>
      <c r="C17" s="560">
        <f>COMMUNITIES!C24</f>
        <v>62694</v>
      </c>
      <c r="D17" s="480">
        <v>22654</v>
      </c>
      <c r="E17" s="603">
        <v>9078</v>
      </c>
      <c r="F17" s="480">
        <v>7028</v>
      </c>
      <c r="G17" s="480">
        <v>6093</v>
      </c>
      <c r="H17" s="587"/>
      <c r="I17" s="474"/>
      <c r="K17" s="475"/>
      <c r="M17" s="76"/>
    </row>
    <row r="18" spans="1:13">
      <c r="A18" s="627" t="s">
        <v>323</v>
      </c>
      <c r="B18" s="477"/>
      <c r="C18" s="560">
        <f>COMMUNITIES!C25</f>
        <v>62100</v>
      </c>
      <c r="D18" s="480">
        <v>22200</v>
      </c>
      <c r="E18" s="480">
        <v>8338</v>
      </c>
      <c r="F18" s="480">
        <v>7028</v>
      </c>
      <c r="G18" s="480">
        <v>6093</v>
      </c>
      <c r="H18" s="473"/>
      <c r="I18" s="474"/>
      <c r="K18" s="475"/>
      <c r="M18" s="76"/>
    </row>
    <row r="19" spans="1:13" ht="15.75" customHeight="1" thickBot="1">
      <c r="A19" s="628" t="s">
        <v>324</v>
      </c>
      <c r="B19" s="481"/>
      <c r="C19" s="575">
        <f>COMMUNITIES!C26</f>
        <v>594</v>
      </c>
      <c r="D19" s="482">
        <v>454</v>
      </c>
      <c r="E19" s="482">
        <v>740</v>
      </c>
      <c r="F19" s="482" t="s">
        <v>72</v>
      </c>
      <c r="G19" s="482" t="s">
        <v>72</v>
      </c>
      <c r="H19" s="473"/>
      <c r="I19" s="474"/>
      <c r="K19" s="475"/>
      <c r="M19" s="76"/>
    </row>
    <row r="20" spans="1:13">
      <c r="A20" s="479"/>
      <c r="B20" s="479"/>
      <c r="C20" s="483"/>
      <c r="D20" s="479"/>
      <c r="E20" s="479"/>
      <c r="F20" s="479"/>
      <c r="G20" s="479"/>
      <c r="H20" s="473"/>
      <c r="I20" s="474"/>
      <c r="K20" s="475"/>
      <c r="M20" s="76"/>
    </row>
    <row r="21" spans="1:13" ht="15.75" customHeight="1" thickBot="1">
      <c r="A21" s="7" t="s">
        <v>605</v>
      </c>
      <c r="B21" s="194" t="s">
        <v>257</v>
      </c>
      <c r="C21" s="97">
        <v>45838</v>
      </c>
      <c r="D21" s="476">
        <v>45473</v>
      </c>
      <c r="E21" s="476">
        <v>45107</v>
      </c>
      <c r="F21" s="476">
        <v>44742</v>
      </c>
      <c r="G21" s="476">
        <v>44377</v>
      </c>
      <c r="H21" s="473"/>
      <c r="I21" s="474"/>
      <c r="K21" s="475"/>
      <c r="M21" s="76"/>
    </row>
    <row r="22" spans="1:13">
      <c r="A22" s="478" t="s">
        <v>136</v>
      </c>
      <c r="B22" s="484"/>
      <c r="C22" s="606">
        <v>9.6999999999999993</v>
      </c>
      <c r="D22" s="603" t="s">
        <v>72</v>
      </c>
      <c r="E22" s="480" t="s">
        <v>72</v>
      </c>
      <c r="F22" s="480" t="s">
        <v>72</v>
      </c>
      <c r="G22" s="480" t="s">
        <v>72</v>
      </c>
      <c r="H22" s="473"/>
      <c r="I22" s="474"/>
      <c r="K22" s="475"/>
      <c r="M22" s="76"/>
    </row>
    <row r="23" spans="1:13" ht="15.75" thickBot="1">
      <c r="A23" s="485" t="s">
        <v>334</v>
      </c>
      <c r="B23" s="486"/>
      <c r="C23" s="607">
        <v>8.8000000000000007</v>
      </c>
      <c r="D23" s="634" t="s">
        <v>72</v>
      </c>
      <c r="E23" s="482" t="s">
        <v>72</v>
      </c>
      <c r="F23" s="482" t="s">
        <v>72</v>
      </c>
      <c r="G23" s="482" t="s">
        <v>72</v>
      </c>
      <c r="H23" s="473"/>
      <c r="I23" s="474"/>
      <c r="K23" s="475"/>
      <c r="M23" s="76"/>
    </row>
    <row r="24" spans="1:13">
      <c r="A24" s="479"/>
      <c r="B24" s="479"/>
      <c r="C24" s="483"/>
      <c r="D24" s="479"/>
      <c r="E24" s="479"/>
      <c r="F24" s="479"/>
      <c r="G24" s="479"/>
      <c r="H24" s="473"/>
      <c r="I24" s="474"/>
      <c r="K24" s="475"/>
      <c r="M24" s="76"/>
    </row>
    <row r="25" spans="1:13" ht="15.75" thickBot="1">
      <c r="A25" s="572" t="s">
        <v>335</v>
      </c>
      <c r="B25" s="46" t="s">
        <v>185</v>
      </c>
      <c r="C25" s="97">
        <v>45838</v>
      </c>
      <c r="D25" s="16">
        <v>45473</v>
      </c>
      <c r="E25" s="16">
        <v>45107</v>
      </c>
      <c r="F25" s="16">
        <v>44742</v>
      </c>
      <c r="G25" s="16">
        <v>44377</v>
      </c>
      <c r="H25" s="473"/>
      <c r="I25" s="474"/>
      <c r="K25" s="475"/>
      <c r="M25" s="76"/>
    </row>
    <row r="26" spans="1:13" ht="15.75" thickBot="1">
      <c r="A26" s="569" t="s">
        <v>336</v>
      </c>
      <c r="B26" s="570"/>
      <c r="C26" s="571">
        <v>1203</v>
      </c>
      <c r="D26" s="567">
        <v>2059</v>
      </c>
      <c r="E26" s="567">
        <v>1306</v>
      </c>
      <c r="F26" s="567">
        <v>1105</v>
      </c>
      <c r="G26" s="568" t="s">
        <v>72</v>
      </c>
      <c r="H26" s="473"/>
      <c r="I26" s="474"/>
      <c r="K26" s="475"/>
      <c r="M26" s="76"/>
    </row>
    <row r="27" spans="1:13">
      <c r="A27" s="581"/>
      <c r="B27" s="582"/>
      <c r="C27" s="583"/>
      <c r="D27" s="93"/>
      <c r="E27" s="93"/>
      <c r="F27" s="93"/>
      <c r="G27" s="584"/>
      <c r="H27" s="473"/>
      <c r="I27" s="474"/>
      <c r="K27" s="475"/>
      <c r="M27" s="76"/>
    </row>
    <row r="28" spans="1:13" ht="15.75" thickBot="1">
      <c r="A28" s="572" t="s">
        <v>337</v>
      </c>
      <c r="B28" s="46" t="s">
        <v>185</v>
      </c>
      <c r="C28" s="573">
        <v>45838</v>
      </c>
      <c r="D28" s="574">
        <v>45473</v>
      </c>
      <c r="E28" s="574">
        <v>45107</v>
      </c>
      <c r="F28" s="574">
        <v>44742</v>
      </c>
      <c r="G28" s="574">
        <v>44377</v>
      </c>
      <c r="H28" s="473"/>
      <c r="I28" s="474"/>
      <c r="K28" s="475"/>
      <c r="M28" s="76"/>
    </row>
    <row r="29" spans="1:13">
      <c r="A29" s="581" t="s">
        <v>338</v>
      </c>
      <c r="B29" s="585"/>
      <c r="C29" s="532">
        <v>76</v>
      </c>
      <c r="D29" s="586">
        <v>117</v>
      </c>
      <c r="E29" s="586">
        <v>176</v>
      </c>
      <c r="F29" s="586">
        <v>60</v>
      </c>
      <c r="G29" s="584" t="s">
        <v>72</v>
      </c>
      <c r="H29" s="473"/>
      <c r="I29" s="474"/>
      <c r="K29" s="475"/>
      <c r="M29" s="76"/>
    </row>
    <row r="30" spans="1:13">
      <c r="A30" s="581" t="s">
        <v>339</v>
      </c>
      <c r="B30" s="585"/>
      <c r="C30" s="532">
        <v>21</v>
      </c>
      <c r="D30" s="586">
        <v>22</v>
      </c>
      <c r="E30" s="586">
        <v>38</v>
      </c>
      <c r="F30" s="586">
        <v>8</v>
      </c>
      <c r="G30" s="584" t="s">
        <v>72</v>
      </c>
      <c r="H30" s="473"/>
      <c r="I30" s="474"/>
      <c r="K30" s="475"/>
      <c r="M30" s="76"/>
    </row>
    <row r="31" spans="1:13">
      <c r="A31" s="581" t="s">
        <v>340</v>
      </c>
      <c r="B31" s="585"/>
      <c r="C31" s="532">
        <v>10</v>
      </c>
      <c r="D31" s="586">
        <v>17</v>
      </c>
      <c r="E31" s="586">
        <v>13</v>
      </c>
      <c r="F31" s="586">
        <v>11</v>
      </c>
      <c r="G31" s="584" t="s">
        <v>72</v>
      </c>
      <c r="H31" s="473"/>
      <c r="I31" s="474"/>
      <c r="K31" s="475"/>
      <c r="M31" s="76"/>
    </row>
    <row r="32" spans="1:13" ht="15.75" thickBot="1">
      <c r="A32" s="569" t="s">
        <v>341</v>
      </c>
      <c r="B32" s="570"/>
      <c r="C32" s="533">
        <v>16</v>
      </c>
      <c r="D32" s="567">
        <v>11</v>
      </c>
      <c r="E32" s="567">
        <v>8</v>
      </c>
      <c r="F32" s="567">
        <v>1</v>
      </c>
      <c r="G32" s="568" t="s">
        <v>72</v>
      </c>
      <c r="H32" s="473"/>
      <c r="I32" s="474"/>
      <c r="K32" s="475"/>
      <c r="M32" s="76"/>
    </row>
    <row r="33" spans="1:13">
      <c r="A33" s="479"/>
      <c r="B33" s="479"/>
      <c r="C33" s="483"/>
      <c r="D33" s="479"/>
      <c r="E33" s="479"/>
      <c r="F33" s="479"/>
      <c r="G33" s="479"/>
      <c r="H33" s="473"/>
      <c r="I33" s="474"/>
      <c r="K33" s="475"/>
      <c r="M33" s="76"/>
    </row>
    <row r="34" spans="1:13" ht="12">
      <c r="A34" s="412" t="s">
        <v>239</v>
      </c>
      <c r="B34" s="412"/>
      <c r="C34" s="412"/>
      <c r="D34" s="412"/>
      <c r="E34" s="412"/>
      <c r="F34" s="412"/>
      <c r="G34" s="412"/>
      <c r="H34" s="491"/>
      <c r="I34" s="491"/>
      <c r="J34" s="492"/>
    </row>
    <row r="35" spans="1:13" ht="12" customHeight="1">
      <c r="A35" s="412" t="s">
        <v>342</v>
      </c>
      <c r="B35" s="412"/>
      <c r="C35" s="412"/>
      <c r="D35" s="412"/>
      <c r="E35" s="412"/>
      <c r="F35" s="412"/>
      <c r="G35" s="412"/>
      <c r="H35" s="491"/>
      <c r="I35" s="491"/>
      <c r="J35" s="492"/>
    </row>
    <row r="36" spans="1:13" ht="12">
      <c r="A36" s="536" t="s">
        <v>326</v>
      </c>
      <c r="B36" s="412"/>
      <c r="C36" s="412"/>
      <c r="D36" s="412"/>
      <c r="E36" s="412"/>
      <c r="F36" s="412"/>
      <c r="G36" s="412"/>
    </row>
    <row r="37" spans="1:13" ht="12">
      <c r="A37" s="412" t="s">
        <v>507</v>
      </c>
      <c r="B37" s="467"/>
      <c r="C37" s="465"/>
      <c r="D37" s="465"/>
      <c r="E37" s="465"/>
      <c r="F37" s="465"/>
      <c r="G37" s="465"/>
    </row>
    <row r="38" spans="1:13" s="168" customFormat="1">
      <c r="A38" s="465"/>
      <c r="B38" s="467"/>
      <c r="C38" s="465"/>
      <c r="D38" s="465"/>
      <c r="E38" s="465"/>
      <c r="F38" s="465"/>
      <c r="G38" s="465"/>
      <c r="L38" s="489"/>
      <c r="M38" s="490"/>
    </row>
    <row r="39" spans="1:13" s="168" customFormat="1" ht="15" customHeight="1">
      <c r="A39" s="465"/>
      <c r="B39" s="467"/>
      <c r="C39" s="465"/>
      <c r="D39" s="465"/>
      <c r="E39" s="465"/>
      <c r="F39" s="465"/>
      <c r="G39" s="465"/>
      <c r="K39" s="465"/>
      <c r="L39" s="490"/>
      <c r="M39" s="490"/>
    </row>
    <row r="40" spans="1:13" s="168" customFormat="1" ht="15" customHeight="1">
      <c r="A40" s="465"/>
      <c r="B40" s="467"/>
      <c r="C40" s="465"/>
      <c r="D40" s="465"/>
      <c r="E40" s="465"/>
      <c r="F40" s="465"/>
      <c r="G40" s="465"/>
      <c r="K40" s="465"/>
      <c r="L40" s="490"/>
      <c r="M40" s="490"/>
    </row>
    <row r="41" spans="1:13" s="168" customFormat="1" ht="15" customHeight="1">
      <c r="A41" s="465"/>
      <c r="B41" s="467"/>
      <c r="C41" s="465"/>
      <c r="D41" s="465"/>
      <c r="E41" s="465"/>
      <c r="F41" s="465"/>
      <c r="G41" s="465"/>
      <c r="K41" s="465"/>
      <c r="L41" s="490"/>
      <c r="M41" s="490"/>
    </row>
    <row r="42" spans="1:13" s="168" customFormat="1" ht="15" customHeight="1">
      <c r="A42" s="465"/>
      <c r="B42" s="467"/>
      <c r="C42" s="465"/>
      <c r="D42" s="465"/>
      <c r="E42" s="465"/>
      <c r="F42" s="465"/>
      <c r="G42" s="465"/>
      <c r="K42" s="465"/>
      <c r="L42" s="490"/>
      <c r="M42" s="490"/>
    </row>
    <row r="43" spans="1:13" s="168" customFormat="1">
      <c r="A43" s="465"/>
      <c r="B43" s="467"/>
      <c r="C43" s="465"/>
      <c r="D43" s="465"/>
      <c r="E43" s="465"/>
      <c r="F43" s="465"/>
      <c r="G43" s="465"/>
      <c r="K43" s="465"/>
      <c r="L43" s="490"/>
      <c r="M43" s="490"/>
    </row>
    <row r="44" spans="1:13" ht="12">
      <c r="A44" s="73"/>
      <c r="B44" s="467"/>
      <c r="C44" s="465"/>
      <c r="D44" s="465"/>
      <c r="E44" s="465"/>
      <c r="F44" s="465"/>
      <c r="G44" s="465"/>
    </row>
    <row r="45" spans="1:13" ht="12">
      <c r="A45" s="465"/>
      <c r="B45" s="467"/>
      <c r="C45" s="465"/>
      <c r="D45" s="465"/>
      <c r="E45" s="465"/>
      <c r="F45" s="465"/>
      <c r="G45" s="465"/>
    </row>
    <row r="46" spans="1:13" ht="12">
      <c r="A46" s="465"/>
      <c r="B46" s="467"/>
      <c r="C46" s="465"/>
      <c r="D46" s="465"/>
      <c r="E46" s="465"/>
      <c r="F46" s="465"/>
      <c r="G46" s="465"/>
    </row>
    <row r="47" spans="1:13" ht="12">
      <c r="A47" s="465"/>
      <c r="B47" s="467"/>
      <c r="C47" s="465"/>
      <c r="D47" s="465"/>
      <c r="E47" s="465"/>
      <c r="F47" s="465"/>
      <c r="G47" s="465"/>
    </row>
    <row r="48" spans="1:13" ht="12">
      <c r="A48" s="465"/>
      <c r="B48" s="467"/>
      <c r="C48" s="465"/>
      <c r="D48" s="465"/>
      <c r="E48" s="465"/>
      <c r="F48" s="465"/>
      <c r="G48" s="465"/>
    </row>
    <row r="49" spans="1:7" ht="12">
      <c r="A49" s="465"/>
      <c r="B49" s="467"/>
      <c r="C49" s="465"/>
      <c r="D49" s="465"/>
      <c r="E49" s="465"/>
      <c r="F49" s="465"/>
      <c r="G49" s="465"/>
    </row>
    <row r="50" spans="1:7" ht="12">
      <c r="A50" s="465"/>
      <c r="B50" s="467"/>
      <c r="C50" s="465"/>
      <c r="D50" s="465"/>
      <c r="E50" s="465"/>
      <c r="F50" s="465"/>
      <c r="G50" s="465"/>
    </row>
    <row r="51" spans="1:7" ht="12">
      <c r="A51" s="465"/>
      <c r="B51" s="467"/>
      <c r="C51" s="465"/>
      <c r="D51" s="465"/>
      <c r="E51" s="465"/>
      <c r="F51" s="465"/>
      <c r="G51" s="465"/>
    </row>
    <row r="52" spans="1:7" ht="12">
      <c r="A52" s="465"/>
      <c r="B52" s="467"/>
      <c r="C52" s="465"/>
      <c r="D52" s="465"/>
      <c r="E52" s="465"/>
      <c r="F52" s="465"/>
      <c r="G52" s="465"/>
    </row>
    <row r="53" spans="1:7" ht="12">
      <c r="A53" s="465"/>
      <c r="B53" s="467"/>
      <c r="C53" s="465"/>
      <c r="D53" s="465"/>
      <c r="E53" s="465"/>
      <c r="F53" s="465"/>
      <c r="G53" s="465"/>
    </row>
    <row r="54" spans="1:7" ht="12">
      <c r="A54" s="465"/>
      <c r="B54" s="467"/>
      <c r="C54" s="465"/>
      <c r="D54" s="465"/>
      <c r="E54" s="465"/>
      <c r="F54" s="465"/>
      <c r="G54" s="465"/>
    </row>
  </sheetData>
  <sheetProtection algorithmName="SHA-512" hashValue="Gl4cu/NFTrhsmg/EwfSsKOFoeBSAh8In+WAWE/SctyUmQ8v1VtTsSrEPP0CAb3tT5coijD+1hWH0xDolsJVbsQ==" saltValue="hfiytUVJgfxxn0rBQTbvmw==" spinCount="100000" sheet="1" objects="1" scenarios="1"/>
  <conditionalFormatting sqref="D27:F27">
    <cfRule type="expression" dxfId="1" priority="1" stopIfTrue="1">
      <formula>#REF!&gt;0</formula>
    </cfRule>
  </conditionalFormatting>
  <pageMargins left="0.25" right="0.25" top="0.75" bottom="0.75" header="0.3" footer="0.3"/>
  <pageSetup paperSize="9" scale="9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96266-1E01-46A0-A35A-32E93ED3758C}">
  <sheetPr>
    <tabColor rgb="FFFFFF00"/>
    <pageSetUpPr fitToPage="1"/>
  </sheetPr>
  <dimension ref="A1:N41"/>
  <sheetViews>
    <sheetView showGridLines="0" zoomScaleNormal="100" zoomScaleSheetLayoutView="115" workbookViewId="0">
      <selection activeCell="I3" sqref="I3"/>
    </sheetView>
  </sheetViews>
  <sheetFormatPr defaultColWidth="10.7109375" defaultRowHeight="15" customHeight="1"/>
  <cols>
    <col min="1" max="1" width="65.28515625" customWidth="1"/>
    <col min="2" max="3" width="10.5703125" style="58" customWidth="1"/>
    <col min="4" max="4" width="10.7109375" customWidth="1"/>
    <col min="5" max="5" width="10.5703125" customWidth="1"/>
    <col min="6" max="11" width="10.7109375" customWidth="1"/>
    <col min="14" max="14" width="34.42578125" bestFit="1" customWidth="1"/>
  </cols>
  <sheetData>
    <row r="1" spans="1:13" ht="15" customHeight="1">
      <c r="A1" s="466" t="s">
        <v>0</v>
      </c>
    </row>
    <row r="3" spans="1:13" ht="15" customHeight="1">
      <c r="A3" s="161" t="s">
        <v>343</v>
      </c>
    </row>
    <row r="4" spans="1:13" ht="15" customHeight="1">
      <c r="A4" s="161"/>
    </row>
    <row r="5" spans="1:13" ht="15" customHeight="1">
      <c r="D5" s="192"/>
      <c r="F5" s="192"/>
      <c r="G5" s="192"/>
      <c r="H5" s="192"/>
      <c r="I5" s="192"/>
    </row>
    <row r="6" spans="1:13" ht="15" customHeight="1" thickBot="1">
      <c r="A6" s="14" t="s">
        <v>545</v>
      </c>
      <c r="B6" s="47"/>
      <c r="C6" s="97">
        <v>45838</v>
      </c>
      <c r="D6" s="98">
        <v>45473</v>
      </c>
      <c r="E6" s="98">
        <v>45107</v>
      </c>
      <c r="F6" s="98">
        <v>44742</v>
      </c>
      <c r="G6" s="98">
        <v>44377</v>
      </c>
    </row>
    <row r="7" spans="1:13" ht="15" customHeight="1">
      <c r="A7" s="74" t="s">
        <v>344</v>
      </c>
      <c r="B7" s="302" t="s">
        <v>185</v>
      </c>
      <c r="C7" s="561">
        <v>10</v>
      </c>
      <c r="D7" s="264">
        <v>9</v>
      </c>
      <c r="E7" s="264">
        <v>10</v>
      </c>
      <c r="F7" s="264">
        <v>11</v>
      </c>
      <c r="G7" s="264">
        <v>10</v>
      </c>
      <c r="L7" s="387"/>
    </row>
    <row r="8" spans="1:13" ht="15" customHeight="1">
      <c r="A8" s="41" t="s">
        <v>245</v>
      </c>
      <c r="B8" s="302" t="s">
        <v>185</v>
      </c>
      <c r="C8" s="532">
        <v>4</v>
      </c>
      <c r="D8" s="103">
        <v>4</v>
      </c>
      <c r="E8" s="103">
        <v>5</v>
      </c>
      <c r="F8" s="103">
        <v>5</v>
      </c>
      <c r="G8" s="103">
        <v>4</v>
      </c>
      <c r="I8" s="726"/>
      <c r="L8" s="387"/>
    </row>
    <row r="9" spans="1:13" ht="15" customHeight="1">
      <c r="A9" s="41" t="s">
        <v>246</v>
      </c>
      <c r="B9" s="302" t="s">
        <v>185</v>
      </c>
      <c r="C9" s="532">
        <v>6</v>
      </c>
      <c r="D9" s="103">
        <v>5</v>
      </c>
      <c r="E9" s="103">
        <v>5</v>
      </c>
      <c r="F9" s="103">
        <v>6</v>
      </c>
      <c r="G9" s="103">
        <v>6</v>
      </c>
      <c r="L9" s="387"/>
    </row>
    <row r="10" spans="1:13" ht="15" customHeight="1">
      <c r="A10" s="74" t="s">
        <v>345</v>
      </c>
      <c r="B10" s="302" t="s">
        <v>185</v>
      </c>
      <c r="C10" s="532">
        <v>9</v>
      </c>
      <c r="D10" s="266">
        <v>8</v>
      </c>
      <c r="E10" s="266">
        <v>9</v>
      </c>
      <c r="F10" s="266">
        <v>10</v>
      </c>
      <c r="G10" s="266">
        <v>9</v>
      </c>
      <c r="L10" s="387"/>
    </row>
    <row r="11" spans="1:13" ht="15" customHeight="1" thickBot="1">
      <c r="A11" s="303" t="s">
        <v>346</v>
      </c>
      <c r="B11" s="308" t="s">
        <v>158</v>
      </c>
      <c r="C11" s="559">
        <v>40</v>
      </c>
      <c r="D11" s="309">
        <v>44</v>
      </c>
      <c r="E11" s="309">
        <v>50</v>
      </c>
      <c r="F11" s="309">
        <v>45</v>
      </c>
      <c r="G11" s="309">
        <v>40</v>
      </c>
      <c r="L11" s="387"/>
    </row>
    <row r="12" spans="1:13" ht="15" customHeight="1">
      <c r="A12" s="301"/>
      <c r="B12" s="64"/>
      <c r="C12" s="265"/>
      <c r="D12" s="265"/>
      <c r="E12" s="265"/>
      <c r="F12" s="265"/>
      <c r="G12" s="265"/>
    </row>
    <row r="13" spans="1:13" ht="15" customHeight="1" thickBot="1">
      <c r="A13" s="14" t="s">
        <v>518</v>
      </c>
      <c r="B13" s="47" t="s">
        <v>158</v>
      </c>
      <c r="C13" s="97">
        <v>45838</v>
      </c>
      <c r="D13" s="98">
        <v>45473</v>
      </c>
      <c r="E13" s="98">
        <v>45107</v>
      </c>
      <c r="F13" s="98">
        <v>44742</v>
      </c>
      <c r="G13" s="98">
        <v>44377</v>
      </c>
    </row>
    <row r="14" spans="1:13" ht="15" customHeight="1">
      <c r="A14" s="12" t="s">
        <v>866</v>
      </c>
      <c r="B14" s="69"/>
      <c r="C14" s="532">
        <v>99.9</v>
      </c>
      <c r="D14" s="102">
        <v>99.9</v>
      </c>
      <c r="E14" s="102">
        <v>99.8</v>
      </c>
      <c r="F14" s="102">
        <v>99.6</v>
      </c>
      <c r="G14" s="102">
        <v>99.5</v>
      </c>
      <c r="L14" s="387"/>
      <c r="M14" s="44"/>
    </row>
    <row r="15" spans="1:13" ht="15" customHeight="1" thickBot="1">
      <c r="A15" s="303" t="s">
        <v>867</v>
      </c>
      <c r="B15" s="304"/>
      <c r="C15" s="559">
        <v>99.9</v>
      </c>
      <c r="D15" s="310">
        <v>99.9</v>
      </c>
      <c r="E15" s="310">
        <v>99.8</v>
      </c>
      <c r="F15" s="310">
        <v>99.6</v>
      </c>
      <c r="G15" s="310">
        <v>99.5</v>
      </c>
      <c r="L15" s="387"/>
    </row>
    <row r="16" spans="1:13" ht="15" customHeight="1">
      <c r="A16" s="301"/>
      <c r="B16" s="54"/>
      <c r="C16" s="123"/>
      <c r="D16" s="123"/>
      <c r="E16" s="123"/>
      <c r="F16" s="123"/>
      <c r="G16" s="123"/>
    </row>
    <row r="17" spans="1:14" ht="15" customHeight="1" thickBot="1">
      <c r="A17" s="14" t="s">
        <v>676</v>
      </c>
      <c r="B17" s="47" t="s">
        <v>185</v>
      </c>
      <c r="C17" s="97">
        <v>45838</v>
      </c>
      <c r="D17" s="98">
        <v>45473</v>
      </c>
      <c r="E17" s="98">
        <v>45107</v>
      </c>
      <c r="F17" s="98">
        <v>44742</v>
      </c>
      <c r="G17" s="98">
        <v>44377</v>
      </c>
      <c r="M17" s="282"/>
      <c r="N17" s="282"/>
    </row>
    <row r="18" spans="1:14" ht="15" customHeight="1">
      <c r="A18" s="12" t="s">
        <v>347</v>
      </c>
      <c r="B18" s="182"/>
      <c r="C18" s="550">
        <v>1959</v>
      </c>
      <c r="D18" s="267">
        <v>2259</v>
      </c>
      <c r="E18" s="267">
        <v>1122</v>
      </c>
      <c r="F18" s="267">
        <v>1071</v>
      </c>
      <c r="G18" s="268">
        <v>1825</v>
      </c>
      <c r="L18" s="387"/>
      <c r="M18" s="282"/>
    </row>
    <row r="19" spans="1:14" ht="15" customHeight="1">
      <c r="A19" s="20" t="s">
        <v>855</v>
      </c>
      <c r="B19" s="182"/>
      <c r="C19" s="539">
        <v>15</v>
      </c>
      <c r="D19" s="103">
        <v>18</v>
      </c>
      <c r="E19" s="103">
        <v>11</v>
      </c>
      <c r="F19" s="103">
        <v>5</v>
      </c>
      <c r="G19" s="103">
        <v>2</v>
      </c>
      <c r="L19" s="387"/>
      <c r="M19" s="44"/>
    </row>
    <row r="20" spans="1:14" ht="15" customHeight="1">
      <c r="A20" s="39" t="s">
        <v>348</v>
      </c>
      <c r="B20" s="182"/>
      <c r="C20" s="561">
        <v>0</v>
      </c>
      <c r="D20" s="264">
        <v>0</v>
      </c>
      <c r="E20" s="264">
        <v>0</v>
      </c>
      <c r="F20" s="103">
        <v>1</v>
      </c>
      <c r="G20" s="264">
        <v>0</v>
      </c>
      <c r="L20" s="387"/>
      <c r="M20" s="44"/>
    </row>
    <row r="21" spans="1:14" ht="15" customHeight="1">
      <c r="A21" s="39" t="s">
        <v>349</v>
      </c>
      <c r="B21" s="182"/>
      <c r="C21" s="539">
        <v>4</v>
      </c>
      <c r="D21" s="264">
        <v>2</v>
      </c>
      <c r="E21" s="264">
        <v>3</v>
      </c>
      <c r="F21" s="264">
        <v>0</v>
      </c>
      <c r="G21" s="264">
        <v>0</v>
      </c>
      <c r="L21" s="387"/>
      <c r="M21" s="195"/>
    </row>
    <row r="22" spans="1:14" ht="15" customHeight="1">
      <c r="A22" s="39" t="s">
        <v>350</v>
      </c>
      <c r="B22" s="182"/>
      <c r="C22" s="539">
        <v>56</v>
      </c>
      <c r="D22" s="103">
        <v>41</v>
      </c>
      <c r="E22" s="103">
        <v>47</v>
      </c>
      <c r="F22" s="103">
        <v>23</v>
      </c>
      <c r="G22" s="103">
        <v>25</v>
      </c>
      <c r="L22" s="387"/>
      <c r="M22" s="44"/>
    </row>
    <row r="23" spans="1:14" ht="15" customHeight="1">
      <c r="A23" s="20" t="s">
        <v>604</v>
      </c>
      <c r="B23" s="182"/>
      <c r="C23" s="550">
        <v>1884</v>
      </c>
      <c r="D23" s="451">
        <v>2198</v>
      </c>
      <c r="E23" s="451">
        <v>1061</v>
      </c>
      <c r="F23" s="451">
        <v>1042</v>
      </c>
      <c r="G23" s="298">
        <v>1798</v>
      </c>
      <c r="K23" s="209"/>
      <c r="L23" s="387"/>
      <c r="M23" s="44"/>
    </row>
    <row r="24" spans="1:14" ht="15" customHeight="1">
      <c r="A24" s="42" t="s">
        <v>351</v>
      </c>
      <c r="B24" s="182"/>
      <c r="C24" s="539">
        <v>184</v>
      </c>
      <c r="D24" s="264">
        <v>180</v>
      </c>
      <c r="E24" s="264">
        <v>119</v>
      </c>
      <c r="F24" s="264">
        <v>76</v>
      </c>
      <c r="G24" s="103">
        <v>105</v>
      </c>
      <c r="L24" s="387"/>
      <c r="M24" s="44"/>
    </row>
    <row r="25" spans="1:14" ht="15" customHeight="1">
      <c r="A25" s="42" t="s">
        <v>352</v>
      </c>
      <c r="B25" s="182"/>
      <c r="C25" s="539">
        <v>62</v>
      </c>
      <c r="D25" s="103">
        <v>71</v>
      </c>
      <c r="E25" s="103">
        <v>57</v>
      </c>
      <c r="F25" s="103">
        <v>26</v>
      </c>
      <c r="G25" s="103">
        <v>39</v>
      </c>
      <c r="L25" s="387"/>
      <c r="M25" s="44"/>
    </row>
    <row r="26" spans="1:14" ht="15" customHeight="1">
      <c r="A26" s="508" t="s">
        <v>353</v>
      </c>
      <c r="B26" s="69"/>
      <c r="C26" s="539">
        <v>408</v>
      </c>
      <c r="D26" s="264">
        <v>331</v>
      </c>
      <c r="E26" s="264">
        <v>331</v>
      </c>
      <c r="F26" s="264">
        <v>317</v>
      </c>
      <c r="G26" s="103">
        <v>335</v>
      </c>
      <c r="L26" s="387"/>
      <c r="M26" s="195"/>
    </row>
    <row r="27" spans="1:14" ht="15" customHeight="1" thickBot="1">
      <c r="A27" s="348" t="s">
        <v>500</v>
      </c>
      <c r="B27" s="311"/>
      <c r="C27" s="562">
        <v>68</v>
      </c>
      <c r="D27" s="422" t="s">
        <v>354</v>
      </c>
      <c r="E27" s="312">
        <v>81</v>
      </c>
      <c r="F27" s="312">
        <v>96</v>
      </c>
      <c r="G27" s="312">
        <v>123</v>
      </c>
      <c r="L27" s="387"/>
      <c r="M27" s="195"/>
    </row>
    <row r="28" spans="1:14" ht="15" customHeight="1">
      <c r="A28" s="44"/>
      <c r="B28" s="70"/>
      <c r="C28" s="44"/>
      <c r="D28" s="44"/>
      <c r="E28" s="44"/>
      <c r="F28" s="44"/>
      <c r="G28" s="45"/>
      <c r="K28" s="44"/>
    </row>
    <row r="29" spans="1:14" ht="15" customHeight="1" thickBot="1">
      <c r="A29" s="349" t="s">
        <v>355</v>
      </c>
      <c r="B29" s="46" t="s">
        <v>185</v>
      </c>
      <c r="C29" s="97">
        <v>45838</v>
      </c>
      <c r="D29" s="16">
        <v>45473</v>
      </c>
      <c r="E29" s="16">
        <v>45107</v>
      </c>
      <c r="F29" s="16">
        <v>44742</v>
      </c>
      <c r="G29" s="16">
        <v>44377</v>
      </c>
      <c r="K29" s="34"/>
    </row>
    <row r="30" spans="1:14" ht="15" customHeight="1">
      <c r="A30" s="42" t="s">
        <v>356</v>
      </c>
      <c r="B30" s="269"/>
      <c r="C30" s="532">
        <v>3</v>
      </c>
      <c r="D30" s="135">
        <v>4</v>
      </c>
      <c r="E30" s="135">
        <v>5</v>
      </c>
      <c r="F30" s="135">
        <v>3</v>
      </c>
      <c r="G30" s="146">
        <v>6</v>
      </c>
      <c r="K30" s="146"/>
      <c r="L30" s="387"/>
    </row>
    <row r="31" spans="1:14" ht="15" customHeight="1" thickBot="1">
      <c r="A31" s="303" t="s">
        <v>357</v>
      </c>
      <c r="B31" s="71"/>
      <c r="C31" s="549">
        <v>8</v>
      </c>
      <c r="D31" s="137">
        <v>4</v>
      </c>
      <c r="E31" s="137">
        <v>8</v>
      </c>
      <c r="F31" s="137">
        <v>21</v>
      </c>
      <c r="G31" s="137">
        <v>20</v>
      </c>
      <c r="I31" s="44"/>
      <c r="J31" s="462"/>
      <c r="K31" s="463"/>
      <c r="L31" s="464"/>
      <c r="M31" s="461"/>
      <c r="N31" s="461"/>
    </row>
    <row r="32" spans="1:14" ht="15" customHeight="1">
      <c r="C32"/>
      <c r="G32" s="43"/>
      <c r="L32" s="44"/>
    </row>
    <row r="33" spans="1:14" ht="15" customHeight="1" thickBot="1">
      <c r="A33" s="349" t="s">
        <v>358</v>
      </c>
      <c r="B33" s="245" t="s">
        <v>359</v>
      </c>
      <c r="C33" s="97">
        <v>45838</v>
      </c>
      <c r="D33" s="352">
        <v>45473</v>
      </c>
      <c r="E33" s="352">
        <v>45107</v>
      </c>
      <c r="F33" s="352">
        <v>44742</v>
      </c>
      <c r="G33" s="352">
        <v>44377</v>
      </c>
      <c r="K33" s="350"/>
      <c r="L33" s="282"/>
      <c r="M33" s="282"/>
      <c r="N33" s="351"/>
    </row>
    <row r="34" spans="1:14" ht="15" customHeight="1">
      <c r="A34" s="353" t="s">
        <v>360</v>
      </c>
      <c r="B34" s="354"/>
      <c r="C34" s="563">
        <f>SUM(C35:C37)</f>
        <v>175</v>
      </c>
      <c r="D34" s="355">
        <f>SUM(D35:D37)</f>
        <v>132</v>
      </c>
      <c r="E34" s="355">
        <f t="shared" ref="E34:G34" si="0">SUM(E35:E37)</f>
        <v>136.92499999999998</v>
      </c>
      <c r="F34" s="355">
        <f t="shared" si="0"/>
        <v>174.875</v>
      </c>
      <c r="G34" s="355">
        <f t="shared" si="0"/>
        <v>161.07999999999998</v>
      </c>
      <c r="I34" s="44"/>
      <c r="K34" s="350"/>
      <c r="M34" s="282"/>
      <c r="N34" s="351"/>
    </row>
    <row r="35" spans="1:14" ht="15" customHeight="1">
      <c r="A35" s="20" t="s">
        <v>361</v>
      </c>
      <c r="B35" s="356"/>
      <c r="C35" s="564">
        <v>78</v>
      </c>
      <c r="D35" s="357">
        <v>60</v>
      </c>
      <c r="E35" s="357">
        <v>62.1</v>
      </c>
      <c r="F35" s="357">
        <v>80.400000000000006</v>
      </c>
      <c r="G35" s="357">
        <v>75.08</v>
      </c>
      <c r="K35" s="350"/>
      <c r="M35" s="282"/>
      <c r="N35" s="351"/>
    </row>
    <row r="36" spans="1:14" ht="15" customHeight="1">
      <c r="A36" s="20" t="s">
        <v>362</v>
      </c>
      <c r="B36" s="356"/>
      <c r="C36" s="564">
        <v>78</v>
      </c>
      <c r="D36" s="357">
        <v>60</v>
      </c>
      <c r="E36" s="357">
        <v>62</v>
      </c>
      <c r="F36" s="357">
        <v>80</v>
      </c>
      <c r="G36" s="357">
        <v>75</v>
      </c>
      <c r="K36" s="350"/>
      <c r="M36" s="282"/>
      <c r="N36" s="351"/>
    </row>
    <row r="37" spans="1:14" ht="15" customHeight="1" thickBot="1">
      <c r="A37" s="348" t="s">
        <v>363</v>
      </c>
      <c r="B37" s="358"/>
      <c r="C37" s="565">
        <v>19</v>
      </c>
      <c r="D37" s="359">
        <v>12</v>
      </c>
      <c r="E37" s="359">
        <v>12.824999999999999</v>
      </c>
      <c r="F37" s="359">
        <v>14.475</v>
      </c>
      <c r="G37" s="359">
        <v>11</v>
      </c>
      <c r="K37" s="136"/>
      <c r="M37" s="44"/>
    </row>
    <row r="38" spans="1:14" ht="15" customHeight="1">
      <c r="A38" s="39"/>
      <c r="B38" s="208"/>
      <c r="C38"/>
      <c r="F38" s="420"/>
      <c r="G38" s="420"/>
      <c r="H38" s="420"/>
      <c r="I38" s="420"/>
      <c r="J38" s="420"/>
      <c r="K38" s="136"/>
      <c r="M38" s="44"/>
    </row>
    <row r="39" spans="1:14" ht="12.75" customHeight="1">
      <c r="A39" s="566" t="s">
        <v>239</v>
      </c>
      <c r="B39" s="536"/>
      <c r="C39" s="536"/>
      <c r="D39" s="536"/>
      <c r="E39" s="168"/>
      <c r="F39" s="536"/>
      <c r="G39" s="536"/>
      <c r="H39" s="40"/>
      <c r="I39" s="40"/>
      <c r="J39" s="40"/>
      <c r="K39" s="40"/>
      <c r="M39" s="44"/>
    </row>
    <row r="40" spans="1:14" ht="12.75" customHeight="1">
      <c r="A40" s="963" t="s">
        <v>517</v>
      </c>
      <c r="B40" s="963"/>
      <c r="C40" s="963"/>
      <c r="D40" s="963"/>
      <c r="E40" s="963"/>
      <c r="F40" s="963"/>
      <c r="G40" s="963"/>
    </row>
    <row r="41" spans="1:14" ht="12.75" customHeight="1">
      <c r="A41" s="536" t="s">
        <v>547</v>
      </c>
      <c r="B41" s="536"/>
      <c r="C41" s="536"/>
      <c r="D41" s="536"/>
      <c r="E41" s="536"/>
      <c r="F41" s="536"/>
      <c r="G41" s="536"/>
    </row>
  </sheetData>
  <sheetProtection algorithmName="SHA-512" hashValue="xsvCECtaollM3hDb98DxmXW3v4wxNN3UDKBX5l0Z5zT098Y0YdmnnLsuBHFcGCnmaMsG+Rv2CzTxjOvxxl6gjQ==" saltValue="Osg74vMijjY0h6YY6+scxQ==" spinCount="100000" sheet="1" objects="1" scenarios="1"/>
  <mergeCells count="1">
    <mergeCell ref="A40:G40"/>
  </mergeCells>
  <conditionalFormatting sqref="D30:G30 K30">
    <cfRule type="expression" dxfId="0" priority="1" stopIfTrue="1">
      <formula>#REF!&gt;0</formula>
    </cfRule>
  </conditionalFormatting>
  <pageMargins left="0.25" right="0.25" top="0.75" bottom="0.75" header="0.3" footer="0.3"/>
  <pageSetup paperSize="9" scale="8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B16DE-EFAC-4969-945F-6117900C6E3A}">
  <sheetPr>
    <tabColor rgb="FFFFFF00"/>
    <pageSetUpPr fitToPage="1"/>
  </sheetPr>
  <dimension ref="A1:F184"/>
  <sheetViews>
    <sheetView showGridLines="0" zoomScaleNormal="100" zoomScaleSheetLayoutView="101" workbookViewId="0">
      <selection activeCell="D3" sqref="D3"/>
    </sheetView>
  </sheetViews>
  <sheetFormatPr defaultRowHeight="63.75" customHeight="1"/>
  <cols>
    <col min="1" max="1" width="28.42578125" style="23" customWidth="1"/>
    <col min="2" max="2" width="104.140625" style="588" customWidth="1"/>
    <col min="3" max="3" width="10.140625" customWidth="1"/>
  </cols>
  <sheetData>
    <row r="1" spans="1:6" ht="15.75" customHeight="1">
      <c r="A1" s="466" t="s">
        <v>0</v>
      </c>
      <c r="B1" s="635"/>
    </row>
    <row r="2" spans="1:6" ht="16.5" customHeight="1">
      <c r="A2" s="168"/>
      <c r="B2" s="635"/>
      <c r="F2" s="387"/>
    </row>
    <row r="3" spans="1:6" ht="18.75" customHeight="1">
      <c r="A3" s="636" t="s">
        <v>364</v>
      </c>
      <c r="B3" s="635"/>
      <c r="F3" s="195"/>
    </row>
    <row r="4" spans="1:6" ht="15.75" customHeight="1">
      <c r="A4" s="637"/>
      <c r="B4" s="635"/>
      <c r="F4" s="44"/>
    </row>
    <row r="5" spans="1:6" ht="15.75" customHeight="1">
      <c r="A5" s="637"/>
      <c r="B5" s="635"/>
      <c r="D5" s="44"/>
    </row>
    <row r="6" spans="1:6" ht="19.5" customHeight="1" thickBot="1">
      <c r="A6" s="638" t="s">
        <v>365</v>
      </c>
      <c r="B6" s="639" t="s">
        <v>366</v>
      </c>
    </row>
    <row r="7" spans="1:6" ht="60" customHeight="1">
      <c r="A7" s="640" t="s">
        <v>256</v>
      </c>
      <c r="B7" s="641" t="s">
        <v>573</v>
      </c>
      <c r="C7" s="87"/>
      <c r="F7" s="431"/>
    </row>
    <row r="8" spans="1:6" ht="57.75" customHeight="1">
      <c r="A8" s="640" t="s">
        <v>367</v>
      </c>
      <c r="B8" s="641" t="s">
        <v>574</v>
      </c>
      <c r="C8" s="87"/>
    </row>
    <row r="9" spans="1:6" ht="42.75" customHeight="1">
      <c r="A9" s="640" t="s">
        <v>368</v>
      </c>
      <c r="B9" s="641" t="s">
        <v>369</v>
      </c>
      <c r="C9" s="87"/>
      <c r="E9" s="44"/>
    </row>
    <row r="10" spans="1:6" ht="35.25" customHeight="1">
      <c r="A10" s="640" t="s">
        <v>370</v>
      </c>
      <c r="B10" s="641" t="s">
        <v>510</v>
      </c>
      <c r="C10" s="87"/>
      <c r="D10" s="44"/>
      <c r="E10" s="44"/>
    </row>
    <row r="11" spans="1:6" ht="27" customHeight="1">
      <c r="A11" s="640" t="s">
        <v>371</v>
      </c>
      <c r="B11" s="641" t="s">
        <v>619</v>
      </c>
      <c r="C11" s="87"/>
    </row>
    <row r="12" spans="1:6" ht="90.75" customHeight="1">
      <c r="A12" s="640" t="s">
        <v>709</v>
      </c>
      <c r="B12" s="641" t="s">
        <v>620</v>
      </c>
      <c r="C12" s="87"/>
    </row>
    <row r="13" spans="1:6" ht="103.5" customHeight="1">
      <c r="A13" s="640" t="s">
        <v>710</v>
      </c>
      <c r="B13" s="641" t="s">
        <v>711</v>
      </c>
      <c r="C13" s="87"/>
    </row>
    <row r="14" spans="1:6" ht="52.5" customHeight="1">
      <c r="A14" s="640" t="s">
        <v>372</v>
      </c>
      <c r="B14" s="641" t="s">
        <v>509</v>
      </c>
      <c r="C14" s="87"/>
      <c r="D14" s="44"/>
    </row>
    <row r="15" spans="1:6" ht="35.25" customHeight="1">
      <c r="A15" s="640" t="s">
        <v>373</v>
      </c>
      <c r="B15" s="641" t="s">
        <v>374</v>
      </c>
      <c r="C15" s="87"/>
    </row>
    <row r="16" spans="1:6" ht="22.5" customHeight="1">
      <c r="A16" s="640" t="s">
        <v>375</v>
      </c>
      <c r="B16" s="641" t="s">
        <v>376</v>
      </c>
      <c r="C16" s="87"/>
    </row>
    <row r="17" spans="1:5" ht="63.75" customHeight="1">
      <c r="A17" s="640" t="s">
        <v>618</v>
      </c>
      <c r="B17" s="641" t="s">
        <v>610</v>
      </c>
      <c r="C17" s="87"/>
    </row>
    <row r="18" spans="1:5" ht="63.75" customHeight="1">
      <c r="A18" s="640" t="s">
        <v>264</v>
      </c>
      <c r="B18" s="641" t="s">
        <v>575</v>
      </c>
      <c r="C18" s="87"/>
    </row>
    <row r="19" spans="1:5" ht="77.25" customHeight="1">
      <c r="A19" s="640" t="s">
        <v>611</v>
      </c>
      <c r="B19" s="641" t="s">
        <v>696</v>
      </c>
      <c r="C19" s="87"/>
      <c r="D19" s="44"/>
      <c r="E19" s="195"/>
    </row>
    <row r="20" spans="1:5" ht="63.75" customHeight="1">
      <c r="A20" s="640" t="s">
        <v>268</v>
      </c>
      <c r="B20" s="641" t="s">
        <v>617</v>
      </c>
      <c r="C20" s="87"/>
    </row>
    <row r="21" spans="1:5" ht="73.5" customHeight="1">
      <c r="A21" s="640" t="s">
        <v>922</v>
      </c>
      <c r="B21" s="641" t="s">
        <v>576</v>
      </c>
      <c r="C21" s="87"/>
    </row>
    <row r="22" spans="1:5" ht="87.75" customHeight="1">
      <c r="A22" s="640" t="s">
        <v>921</v>
      </c>
      <c r="B22" s="641" t="s">
        <v>577</v>
      </c>
      <c r="C22" s="87"/>
      <c r="D22" s="44"/>
    </row>
    <row r="23" spans="1:5" ht="79.5" customHeight="1">
      <c r="A23" s="640" t="s">
        <v>919</v>
      </c>
      <c r="B23" s="641" t="s">
        <v>622</v>
      </c>
      <c r="C23" s="87"/>
    </row>
    <row r="24" spans="1:5" ht="77.25" customHeight="1">
      <c r="A24" s="640" t="s">
        <v>920</v>
      </c>
      <c r="B24" s="641" t="s">
        <v>578</v>
      </c>
      <c r="C24" s="87"/>
      <c r="D24" s="44"/>
    </row>
    <row r="25" spans="1:5" ht="39.75" customHeight="1">
      <c r="A25" s="640" t="s">
        <v>310</v>
      </c>
      <c r="B25" s="641" t="s">
        <v>852</v>
      </c>
      <c r="C25" s="87"/>
      <c r="D25" s="44"/>
    </row>
    <row r="26" spans="1:5" ht="63.75" customHeight="1">
      <c r="A26" s="640" t="s">
        <v>377</v>
      </c>
      <c r="B26" s="641" t="s">
        <v>579</v>
      </c>
      <c r="C26" s="87"/>
    </row>
    <row r="27" spans="1:5" ht="63.75" customHeight="1">
      <c r="A27" s="640" t="s">
        <v>352</v>
      </c>
      <c r="B27" s="641" t="s">
        <v>621</v>
      </c>
      <c r="C27" s="87"/>
    </row>
    <row r="28" spans="1:5" ht="63.75" customHeight="1">
      <c r="A28" s="640" t="s">
        <v>718</v>
      </c>
      <c r="B28" s="641" t="s">
        <v>721</v>
      </c>
      <c r="C28" s="87"/>
      <c r="D28" s="44"/>
    </row>
    <row r="29" spans="1:5" ht="90.75" customHeight="1">
      <c r="A29" s="640" t="s">
        <v>712</v>
      </c>
      <c r="B29" s="641" t="s">
        <v>687</v>
      </c>
      <c r="C29" s="87"/>
    </row>
    <row r="30" spans="1:5" ht="63.75" customHeight="1">
      <c r="A30" s="640" t="s">
        <v>356</v>
      </c>
      <c r="B30" s="641" t="s">
        <v>623</v>
      </c>
      <c r="C30" s="87"/>
      <c r="D30" s="44"/>
    </row>
    <row r="31" spans="1:5" ht="20.25" customHeight="1">
      <c r="A31" s="640" t="s">
        <v>378</v>
      </c>
      <c r="B31" s="641" t="s">
        <v>624</v>
      </c>
      <c r="C31" s="87"/>
      <c r="D31" s="44"/>
    </row>
    <row r="32" spans="1:5" ht="52.5" customHeight="1">
      <c r="A32" s="640" t="s">
        <v>379</v>
      </c>
      <c r="B32" s="641" t="s">
        <v>608</v>
      </c>
      <c r="C32" s="87"/>
    </row>
    <row r="33" spans="1:4" ht="44.25" customHeight="1">
      <c r="A33" s="640" t="s">
        <v>380</v>
      </c>
      <c r="B33" s="641" t="s">
        <v>599</v>
      </c>
      <c r="C33" s="87"/>
    </row>
    <row r="34" spans="1:4" ht="63.75" customHeight="1">
      <c r="A34" s="640" t="s">
        <v>715</v>
      </c>
      <c r="B34" s="641" t="s">
        <v>580</v>
      </c>
      <c r="C34" s="87"/>
    </row>
    <row r="35" spans="1:4" ht="63.75" customHeight="1">
      <c r="A35" s="640" t="s">
        <v>719</v>
      </c>
      <c r="B35" s="641" t="s">
        <v>625</v>
      </c>
      <c r="C35" s="87"/>
      <c r="D35" s="44"/>
    </row>
    <row r="36" spans="1:4" ht="30" customHeight="1">
      <c r="A36" s="640" t="s">
        <v>381</v>
      </c>
      <c r="B36" s="641" t="s">
        <v>548</v>
      </c>
      <c r="C36" s="87"/>
      <c r="D36" s="44"/>
    </row>
    <row r="37" spans="1:4" ht="81.75" customHeight="1">
      <c r="A37" s="640" t="s">
        <v>713</v>
      </c>
      <c r="B37" s="641" t="s">
        <v>581</v>
      </c>
      <c r="C37" s="87"/>
    </row>
    <row r="38" spans="1:4" ht="63.75" customHeight="1">
      <c r="A38" s="640" t="s">
        <v>382</v>
      </c>
      <c r="B38" s="641" t="s">
        <v>582</v>
      </c>
      <c r="C38" s="87"/>
    </row>
    <row r="39" spans="1:4" ht="51.75" customHeight="1">
      <c r="A39" s="640" t="s">
        <v>383</v>
      </c>
      <c r="B39" s="641" t="s">
        <v>583</v>
      </c>
      <c r="C39" s="87"/>
    </row>
    <row r="40" spans="1:4" ht="56.25" customHeight="1">
      <c r="A40" s="640" t="s">
        <v>825</v>
      </c>
      <c r="B40" s="641" t="s">
        <v>666</v>
      </c>
      <c r="C40" s="87"/>
    </row>
    <row r="41" spans="1:4" ht="90.75" customHeight="1">
      <c r="A41" s="640" t="s">
        <v>238</v>
      </c>
      <c r="B41" s="641" t="s">
        <v>697</v>
      </c>
      <c r="C41" s="87"/>
      <c r="D41" s="44"/>
    </row>
    <row r="42" spans="1:4" ht="63.75" customHeight="1">
      <c r="A42" s="640" t="s">
        <v>202</v>
      </c>
      <c r="B42" s="641" t="s">
        <v>698</v>
      </c>
      <c r="C42" s="87"/>
      <c r="D42" s="44"/>
    </row>
    <row r="43" spans="1:4" ht="77.25" customHeight="1">
      <c r="A43" s="640" t="s">
        <v>237</v>
      </c>
      <c r="B43" s="641" t="s">
        <v>699</v>
      </c>
      <c r="C43" s="87"/>
      <c r="D43" s="44"/>
    </row>
    <row r="44" spans="1:4" ht="79.5" customHeight="1">
      <c r="A44" s="640" t="s">
        <v>384</v>
      </c>
      <c r="B44" s="641" t="s">
        <v>700</v>
      </c>
      <c r="C44" s="87"/>
      <c r="D44" s="44"/>
    </row>
    <row r="45" spans="1:4" ht="63.75" customHeight="1">
      <c r="A45" s="640" t="s">
        <v>192</v>
      </c>
      <c r="B45" s="641" t="s">
        <v>584</v>
      </c>
      <c r="C45" s="87"/>
    </row>
    <row r="46" spans="1:4" ht="132.75" customHeight="1">
      <c r="A46" s="640" t="s">
        <v>736</v>
      </c>
      <c r="B46" s="641" t="s">
        <v>737</v>
      </c>
      <c r="C46" s="87"/>
      <c r="D46" s="44"/>
    </row>
    <row r="47" spans="1:4" ht="21.75" customHeight="1">
      <c r="A47" s="640" t="s">
        <v>385</v>
      </c>
      <c r="B47" s="641" t="s">
        <v>386</v>
      </c>
      <c r="C47" s="87"/>
    </row>
    <row r="48" spans="1:4" ht="63.75" customHeight="1">
      <c r="A48" s="640" t="s">
        <v>112</v>
      </c>
      <c r="B48" s="641" t="s">
        <v>552</v>
      </c>
      <c r="C48" s="87"/>
    </row>
    <row r="49" spans="1:4" ht="48.75" customHeight="1">
      <c r="A49" s="640" t="s">
        <v>387</v>
      </c>
      <c r="B49" s="641" t="s">
        <v>388</v>
      </c>
      <c r="C49" s="87"/>
    </row>
    <row r="50" spans="1:4" ht="46.5" customHeight="1">
      <c r="A50" s="640" t="s">
        <v>389</v>
      </c>
      <c r="B50" s="641" t="s">
        <v>626</v>
      </c>
      <c r="C50" s="87"/>
      <c r="D50" s="195"/>
    </row>
    <row r="51" spans="1:4" ht="96" customHeight="1">
      <c r="A51" s="640" t="s">
        <v>390</v>
      </c>
      <c r="B51" s="641" t="s">
        <v>544</v>
      </c>
      <c r="C51" s="87"/>
    </row>
    <row r="52" spans="1:4" ht="63.75" customHeight="1">
      <c r="A52" s="640" t="s">
        <v>391</v>
      </c>
      <c r="B52" s="641" t="s">
        <v>627</v>
      </c>
      <c r="C52" s="87"/>
    </row>
    <row r="53" spans="1:4" ht="45.75" customHeight="1">
      <c r="A53" s="640" t="s">
        <v>190</v>
      </c>
      <c r="B53" s="641" t="s">
        <v>585</v>
      </c>
      <c r="C53" s="87"/>
    </row>
    <row r="54" spans="1:4" ht="42.75" customHeight="1">
      <c r="A54" s="640" t="s">
        <v>392</v>
      </c>
      <c r="B54" s="641" t="s">
        <v>954</v>
      </c>
      <c r="C54" s="87"/>
    </row>
    <row r="55" spans="1:4" ht="42" customHeight="1">
      <c r="A55" s="640" t="s">
        <v>395</v>
      </c>
      <c r="B55" s="641" t="s">
        <v>629</v>
      </c>
      <c r="C55" s="87"/>
    </row>
    <row r="56" spans="1:4" ht="45" customHeight="1">
      <c r="A56" s="640" t="s">
        <v>396</v>
      </c>
      <c r="B56" s="641" t="s">
        <v>630</v>
      </c>
      <c r="C56" s="87"/>
    </row>
    <row r="57" spans="1:4" ht="39.75" customHeight="1">
      <c r="A57" s="640" t="s">
        <v>397</v>
      </c>
      <c r="B57" s="641" t="s">
        <v>632</v>
      </c>
      <c r="C57" s="87"/>
    </row>
    <row r="58" spans="1:4" ht="43.5" customHeight="1">
      <c r="A58" s="640" t="s">
        <v>398</v>
      </c>
      <c r="B58" s="641" t="s">
        <v>631</v>
      </c>
      <c r="C58" s="87"/>
    </row>
    <row r="59" spans="1:4" ht="38.25" customHeight="1">
      <c r="A59" s="640" t="s">
        <v>399</v>
      </c>
      <c r="B59" s="641" t="s">
        <v>400</v>
      </c>
      <c r="C59" s="87"/>
    </row>
    <row r="60" spans="1:4" ht="81.75" customHeight="1">
      <c r="A60" s="640" t="s">
        <v>133</v>
      </c>
      <c r="B60" s="641" t="s">
        <v>616</v>
      </c>
      <c r="C60" s="87"/>
      <c r="D60" s="44"/>
    </row>
    <row r="61" spans="1:4" ht="75.75" customHeight="1">
      <c r="A61" s="640" t="s">
        <v>135</v>
      </c>
      <c r="B61" s="641" t="s">
        <v>615</v>
      </c>
      <c r="C61" s="87"/>
      <c r="D61" s="44"/>
    </row>
    <row r="62" spans="1:4" ht="83.25" customHeight="1">
      <c r="A62" s="640" t="s">
        <v>401</v>
      </c>
      <c r="B62" s="641" t="s">
        <v>937</v>
      </c>
      <c r="C62" s="87"/>
    </row>
    <row r="63" spans="1:4" ht="51" customHeight="1">
      <c r="A63" s="640" t="s">
        <v>402</v>
      </c>
      <c r="B63" s="641" t="s">
        <v>403</v>
      </c>
      <c r="C63" s="87"/>
    </row>
    <row r="64" spans="1:4" ht="51" customHeight="1">
      <c r="A64" s="640" t="s">
        <v>556</v>
      </c>
      <c r="B64" s="641" t="s">
        <v>557</v>
      </c>
      <c r="C64" s="87"/>
    </row>
    <row r="65" spans="1:3" ht="51" customHeight="1">
      <c r="A65" s="640" t="s">
        <v>869</v>
      </c>
      <c r="B65" s="641" t="s">
        <v>558</v>
      </c>
      <c r="C65" s="87"/>
    </row>
    <row r="66" spans="1:3" ht="50.25" customHeight="1">
      <c r="A66" s="640" t="s">
        <v>404</v>
      </c>
      <c r="B66" s="641" t="s">
        <v>405</v>
      </c>
      <c r="C66" s="87"/>
    </row>
    <row r="67" spans="1:3" ht="50.25" customHeight="1">
      <c r="A67" s="640" t="s">
        <v>406</v>
      </c>
      <c r="B67" s="641" t="s">
        <v>407</v>
      </c>
      <c r="C67" s="87"/>
    </row>
    <row r="68" spans="1:3" ht="50.25" customHeight="1">
      <c r="A68" s="640" t="s">
        <v>870</v>
      </c>
      <c r="B68" s="641" t="s">
        <v>559</v>
      </c>
      <c r="C68" s="87"/>
    </row>
    <row r="69" spans="1:3" ht="50.25" customHeight="1">
      <c r="A69" s="640" t="s">
        <v>408</v>
      </c>
      <c r="B69" s="641" t="s">
        <v>598</v>
      </c>
      <c r="C69" s="87"/>
    </row>
    <row r="70" spans="1:3" ht="50.25" customHeight="1">
      <c r="A70" s="640" t="s">
        <v>409</v>
      </c>
      <c r="B70" s="641" t="s">
        <v>410</v>
      </c>
      <c r="C70" s="87"/>
    </row>
    <row r="71" spans="1:3" ht="50.25" customHeight="1">
      <c r="A71" s="640" t="s">
        <v>411</v>
      </c>
      <c r="B71" s="641" t="s">
        <v>412</v>
      </c>
      <c r="C71" s="87"/>
    </row>
    <row r="72" spans="1:3" ht="50.25" customHeight="1">
      <c r="A72" s="640" t="s">
        <v>413</v>
      </c>
      <c r="B72" s="641" t="s">
        <v>560</v>
      </c>
      <c r="C72" s="87"/>
    </row>
    <row r="73" spans="1:3" ht="50.25" customHeight="1">
      <c r="A73" s="640" t="s">
        <v>414</v>
      </c>
      <c r="B73" s="641" t="s">
        <v>415</v>
      </c>
      <c r="C73" s="87"/>
    </row>
    <row r="74" spans="1:3" ht="50.25" customHeight="1">
      <c r="A74" s="640" t="s">
        <v>416</v>
      </c>
      <c r="B74" s="641" t="s">
        <v>417</v>
      </c>
      <c r="C74" s="87"/>
    </row>
    <row r="75" spans="1:3" ht="50.25" customHeight="1">
      <c r="A75" s="640" t="s">
        <v>418</v>
      </c>
      <c r="B75" s="641" t="s">
        <v>419</v>
      </c>
      <c r="C75" s="87"/>
    </row>
    <row r="76" spans="1:3" ht="49.5" customHeight="1">
      <c r="A76" s="640" t="s">
        <v>420</v>
      </c>
      <c r="B76" s="641" t="s">
        <v>421</v>
      </c>
      <c r="C76" s="87"/>
    </row>
    <row r="77" spans="1:3" ht="49.5" customHeight="1">
      <c r="A77" s="640" t="s">
        <v>422</v>
      </c>
      <c r="B77" s="641" t="s">
        <v>562</v>
      </c>
      <c r="C77" s="87"/>
    </row>
    <row r="78" spans="1:3" ht="49.5" customHeight="1">
      <c r="A78" s="640" t="s">
        <v>423</v>
      </c>
      <c r="B78" s="641" t="s">
        <v>424</v>
      </c>
      <c r="C78" s="87"/>
    </row>
    <row r="79" spans="1:3" ht="49.5" customHeight="1">
      <c r="A79" s="640" t="s">
        <v>425</v>
      </c>
      <c r="B79" s="641" t="s">
        <v>426</v>
      </c>
      <c r="C79" s="87"/>
    </row>
    <row r="80" spans="1:3" ht="49.5" customHeight="1">
      <c r="A80" s="640" t="s">
        <v>923</v>
      </c>
      <c r="B80" s="641" t="s">
        <v>427</v>
      </c>
      <c r="C80" s="87"/>
    </row>
    <row r="81" spans="1:3" ht="49.5" customHeight="1">
      <c r="A81" s="640" t="s">
        <v>924</v>
      </c>
      <c r="B81" s="641" t="s">
        <v>428</v>
      </c>
      <c r="C81" s="87"/>
    </row>
    <row r="82" spans="1:3" ht="45.75" customHeight="1">
      <c r="A82" s="640" t="s">
        <v>925</v>
      </c>
      <c r="B82" s="641" t="s">
        <v>429</v>
      </c>
      <c r="C82" s="87"/>
    </row>
    <row r="83" spans="1:3" ht="52.5" customHeight="1">
      <c r="A83" s="640" t="s">
        <v>871</v>
      </c>
      <c r="B83" s="641" t="s">
        <v>563</v>
      </c>
      <c r="C83" s="87"/>
    </row>
    <row r="84" spans="1:3" ht="49.5" customHeight="1">
      <c r="A84" s="640" t="s">
        <v>872</v>
      </c>
      <c r="B84" s="641" t="s">
        <v>430</v>
      </c>
      <c r="C84" s="87"/>
    </row>
    <row r="85" spans="1:3" ht="49.5" customHeight="1">
      <c r="A85" s="640" t="s">
        <v>431</v>
      </c>
      <c r="B85" s="641" t="s">
        <v>432</v>
      </c>
      <c r="C85" s="87"/>
    </row>
    <row r="86" spans="1:3" ht="37.5" customHeight="1">
      <c r="A86" s="640" t="s">
        <v>873</v>
      </c>
      <c r="B86" s="641" t="s">
        <v>433</v>
      </c>
      <c r="C86" s="87"/>
    </row>
    <row r="87" spans="1:3" ht="42" customHeight="1">
      <c r="A87" s="640" t="s">
        <v>434</v>
      </c>
      <c r="B87" s="641" t="s">
        <v>435</v>
      </c>
      <c r="C87" s="87"/>
    </row>
    <row r="88" spans="1:3" ht="49.5" customHeight="1">
      <c r="A88" s="640" t="s">
        <v>436</v>
      </c>
      <c r="B88" s="641" t="s">
        <v>437</v>
      </c>
      <c r="C88" s="87"/>
    </row>
    <row r="89" spans="1:3" ht="42" customHeight="1">
      <c r="A89" s="640" t="s">
        <v>438</v>
      </c>
      <c r="B89" s="641" t="s">
        <v>439</v>
      </c>
      <c r="C89" s="87"/>
    </row>
    <row r="90" spans="1:3" ht="37.5" customHeight="1">
      <c r="A90" s="640" t="s">
        <v>440</v>
      </c>
      <c r="B90" s="641" t="s">
        <v>441</v>
      </c>
      <c r="C90" s="87"/>
    </row>
    <row r="91" spans="1:3" ht="41.25" customHeight="1">
      <c r="A91" s="640" t="s">
        <v>555</v>
      </c>
      <c r="B91" s="641" t="s">
        <v>854</v>
      </c>
      <c r="C91" s="87"/>
    </row>
    <row r="92" spans="1:3" ht="44.25" customHeight="1">
      <c r="A92" s="640" t="s">
        <v>906</v>
      </c>
      <c r="B92" s="641" t="s">
        <v>442</v>
      </c>
      <c r="C92" s="87"/>
    </row>
    <row r="93" spans="1:3" ht="40.5" customHeight="1">
      <c r="A93" s="640" t="s">
        <v>905</v>
      </c>
      <c r="B93" s="641" t="s">
        <v>443</v>
      </c>
      <c r="C93" s="87"/>
    </row>
    <row r="94" spans="1:3" ht="43.5" customHeight="1">
      <c r="A94" s="640" t="s">
        <v>444</v>
      </c>
      <c r="B94" s="641" t="s">
        <v>445</v>
      </c>
      <c r="C94" s="87"/>
    </row>
    <row r="95" spans="1:3" ht="42.75" customHeight="1">
      <c r="A95" s="640" t="s">
        <v>446</v>
      </c>
      <c r="B95" s="641" t="s">
        <v>447</v>
      </c>
      <c r="C95" s="87"/>
    </row>
    <row r="96" spans="1:3" ht="49.5" customHeight="1">
      <c r="A96" s="640" t="s">
        <v>448</v>
      </c>
      <c r="B96" s="641" t="s">
        <v>449</v>
      </c>
      <c r="C96" s="87"/>
    </row>
    <row r="97" spans="1:3" ht="37.5" customHeight="1">
      <c r="A97" s="640" t="s">
        <v>450</v>
      </c>
      <c r="B97" s="641" t="s">
        <v>451</v>
      </c>
      <c r="C97" s="87"/>
    </row>
    <row r="98" spans="1:3" ht="37.5" customHeight="1">
      <c r="A98" s="640" t="s">
        <v>452</v>
      </c>
      <c r="B98" s="641" t="s">
        <v>453</v>
      </c>
      <c r="C98" s="87"/>
    </row>
    <row r="99" spans="1:3" ht="37.5" customHeight="1">
      <c r="A99" s="640" t="s">
        <v>454</v>
      </c>
      <c r="B99" s="641" t="s">
        <v>455</v>
      </c>
      <c r="C99" s="87"/>
    </row>
    <row r="100" spans="1:3" ht="27.75" customHeight="1">
      <c r="A100" s="640" t="s">
        <v>456</v>
      </c>
      <c r="B100" s="641" t="s">
        <v>457</v>
      </c>
      <c r="C100" s="87"/>
    </row>
    <row r="101" spans="1:3" ht="37.5" customHeight="1">
      <c r="A101" s="640" t="s">
        <v>857</v>
      </c>
      <c r="B101" s="641" t="s">
        <v>458</v>
      </c>
      <c r="C101" s="87"/>
    </row>
    <row r="102" spans="1:3" ht="54" customHeight="1">
      <c r="A102" s="640" t="s">
        <v>459</v>
      </c>
      <c r="B102" s="641" t="s">
        <v>564</v>
      </c>
      <c r="C102" s="87"/>
    </row>
    <row r="103" spans="1:3" ht="33.75" customHeight="1">
      <c r="A103" s="640" t="s">
        <v>858</v>
      </c>
      <c r="B103" s="641" t="s">
        <v>569</v>
      </c>
      <c r="C103" s="87"/>
    </row>
    <row r="104" spans="1:3" ht="52.5" customHeight="1">
      <c r="A104" s="640" t="s">
        <v>859</v>
      </c>
      <c r="B104" s="641" t="s">
        <v>460</v>
      </c>
      <c r="C104" s="87"/>
    </row>
    <row r="105" spans="1:3" ht="57" customHeight="1">
      <c r="A105" s="640" t="s">
        <v>860</v>
      </c>
      <c r="B105" s="641" t="s">
        <v>461</v>
      </c>
      <c r="C105" s="87"/>
    </row>
    <row r="106" spans="1:3" ht="44.25" customHeight="1">
      <c r="A106" s="640" t="s">
        <v>907</v>
      </c>
      <c r="B106" s="641" t="s">
        <v>462</v>
      </c>
      <c r="C106" s="87"/>
    </row>
    <row r="107" spans="1:3" ht="40.5" customHeight="1">
      <c r="A107" s="640" t="s">
        <v>861</v>
      </c>
      <c r="B107" s="641" t="s">
        <v>463</v>
      </c>
      <c r="C107" s="87"/>
    </row>
    <row r="108" spans="1:3" ht="40.5" customHeight="1">
      <c r="A108" s="640" t="s">
        <v>862</v>
      </c>
      <c r="B108" s="641" t="s">
        <v>938</v>
      </c>
      <c r="C108" s="87"/>
    </row>
    <row r="109" spans="1:3" ht="40.5" customHeight="1">
      <c r="A109" s="640" t="s">
        <v>863</v>
      </c>
      <c r="B109" s="641" t="s">
        <v>565</v>
      </c>
      <c r="C109" s="87"/>
    </row>
    <row r="110" spans="1:3" ht="42.75" customHeight="1">
      <c r="A110" s="640" t="s">
        <v>864</v>
      </c>
      <c r="B110" s="641" t="s">
        <v>464</v>
      </c>
      <c r="C110" s="87"/>
    </row>
    <row r="111" spans="1:3" ht="61.5" customHeight="1">
      <c r="A111" s="640" t="s">
        <v>561</v>
      </c>
      <c r="B111" s="641" t="s">
        <v>465</v>
      </c>
      <c r="C111" s="87"/>
    </row>
    <row r="112" spans="1:3" ht="93.75" customHeight="1">
      <c r="A112" s="640" t="s">
        <v>466</v>
      </c>
      <c r="B112" s="641" t="s">
        <v>467</v>
      </c>
      <c r="C112" s="87"/>
    </row>
    <row r="113" spans="1:5" ht="93.75" customHeight="1">
      <c r="A113" s="640" t="s">
        <v>566</v>
      </c>
      <c r="B113" s="641" t="s">
        <v>467</v>
      </c>
      <c r="C113" s="87"/>
    </row>
    <row r="114" spans="1:5" ht="33.75" customHeight="1">
      <c r="A114" s="640" t="s">
        <v>393</v>
      </c>
      <c r="B114" s="641" t="s">
        <v>394</v>
      </c>
      <c r="C114" s="87"/>
    </row>
    <row r="115" spans="1:5" ht="58.5" customHeight="1">
      <c r="A115" s="640" t="s">
        <v>297</v>
      </c>
      <c r="B115" s="641" t="s">
        <v>628</v>
      </c>
      <c r="C115" s="87"/>
      <c r="D115" s="44"/>
    </row>
    <row r="116" spans="1:5" ht="63.75" customHeight="1">
      <c r="A116" s="640" t="s">
        <v>191</v>
      </c>
      <c r="B116" s="641" t="s">
        <v>651</v>
      </c>
      <c r="C116" s="87"/>
    </row>
    <row r="117" spans="1:5" ht="45.75" customHeight="1">
      <c r="A117" s="640" t="s">
        <v>468</v>
      </c>
      <c r="B117" s="641" t="s">
        <v>586</v>
      </c>
      <c r="C117" s="87"/>
    </row>
    <row r="118" spans="1:5" ht="32.25" customHeight="1">
      <c r="A118" s="640" t="s">
        <v>469</v>
      </c>
      <c r="B118" s="641" t="s">
        <v>520</v>
      </c>
      <c r="C118" s="87"/>
      <c r="D118" s="44"/>
    </row>
    <row r="119" spans="1:5" ht="63.75" customHeight="1">
      <c r="A119" s="640" t="s">
        <v>320</v>
      </c>
      <c r="B119" s="641" t="s">
        <v>587</v>
      </c>
      <c r="C119" s="87"/>
    </row>
    <row r="120" spans="1:5" ht="45" customHeight="1">
      <c r="A120" s="640" t="s">
        <v>668</v>
      </c>
      <c r="B120" s="641" t="s">
        <v>669</v>
      </c>
      <c r="C120" s="87"/>
    </row>
    <row r="121" spans="1:5" ht="33.75" customHeight="1">
      <c r="A121" s="640" t="s">
        <v>470</v>
      </c>
      <c r="B121" s="642" t="s">
        <v>471</v>
      </c>
      <c r="C121" s="87"/>
      <c r="D121" s="44"/>
      <c r="E121" s="195"/>
    </row>
    <row r="122" spans="1:5" ht="97.5" customHeight="1">
      <c r="A122" s="640" t="s">
        <v>472</v>
      </c>
      <c r="B122" s="641" t="s">
        <v>588</v>
      </c>
      <c r="C122" s="87"/>
    </row>
    <row r="123" spans="1:5" ht="81" customHeight="1">
      <c r="A123" s="640" t="s">
        <v>351</v>
      </c>
      <c r="B123" s="641" t="s">
        <v>589</v>
      </c>
      <c r="C123" s="87"/>
      <c r="E123" s="313"/>
    </row>
    <row r="124" spans="1:5" ht="39" customHeight="1">
      <c r="A124" s="640" t="s">
        <v>473</v>
      </c>
      <c r="B124" s="641" t="s">
        <v>474</v>
      </c>
      <c r="C124" s="87"/>
    </row>
    <row r="125" spans="1:5" ht="48" customHeight="1">
      <c r="A125" s="640" t="s">
        <v>549</v>
      </c>
      <c r="B125" s="641" t="s">
        <v>550</v>
      </c>
      <c r="C125" s="87"/>
    </row>
    <row r="126" spans="1:5" ht="76.5" customHeight="1">
      <c r="A126" s="640" t="s">
        <v>475</v>
      </c>
      <c r="B126" s="641" t="s">
        <v>476</v>
      </c>
      <c r="C126" s="87"/>
    </row>
    <row r="127" spans="1:5" ht="66.75" customHeight="1">
      <c r="A127" s="640" t="s">
        <v>477</v>
      </c>
      <c r="B127" s="641" t="s">
        <v>688</v>
      </c>
      <c r="C127" s="87"/>
      <c r="D127" s="44"/>
    </row>
    <row r="128" spans="1:5" ht="36.75" customHeight="1">
      <c r="A128" s="640" t="s">
        <v>551</v>
      </c>
      <c r="B128" s="641" t="s">
        <v>682</v>
      </c>
      <c r="C128" s="87"/>
      <c r="D128" s="44"/>
    </row>
    <row r="129" spans="1:6" ht="59.25" customHeight="1">
      <c r="A129" s="640" t="s">
        <v>926</v>
      </c>
      <c r="B129" s="641" t="s">
        <v>478</v>
      </c>
      <c r="C129" s="87"/>
    </row>
    <row r="130" spans="1:6" ht="63.75" customHeight="1">
      <c r="A130" s="640" t="s">
        <v>927</v>
      </c>
      <c r="B130" s="641" t="s">
        <v>479</v>
      </c>
      <c r="C130" s="87"/>
    </row>
    <row r="131" spans="1:6" ht="80.25" customHeight="1">
      <c r="A131" s="640" t="s">
        <v>928</v>
      </c>
      <c r="B131" s="641" t="s">
        <v>480</v>
      </c>
      <c r="C131" s="87"/>
    </row>
    <row r="132" spans="1:6" ht="63.75" customHeight="1">
      <c r="A132" s="640" t="s">
        <v>929</v>
      </c>
      <c r="B132" s="641" t="s">
        <v>633</v>
      </c>
      <c r="C132" s="87"/>
    </row>
    <row r="133" spans="1:6" ht="63.75" customHeight="1">
      <c r="A133" s="640" t="s">
        <v>930</v>
      </c>
      <c r="B133" s="641" t="s">
        <v>634</v>
      </c>
      <c r="C133" s="87"/>
    </row>
    <row r="134" spans="1:6" ht="68.25" customHeight="1">
      <c r="A134" s="640" t="s">
        <v>865</v>
      </c>
      <c r="B134" s="641" t="s">
        <v>636</v>
      </c>
      <c r="C134" s="87"/>
    </row>
    <row r="135" spans="1:6" ht="63.75" customHeight="1">
      <c r="A135" s="640" t="s">
        <v>931</v>
      </c>
      <c r="B135" s="641" t="s">
        <v>635</v>
      </c>
      <c r="C135" s="87"/>
    </row>
    <row r="136" spans="1:6" ht="63.75" customHeight="1">
      <c r="A136" s="640" t="s">
        <v>932</v>
      </c>
      <c r="B136" s="641" t="s">
        <v>481</v>
      </c>
      <c r="C136" s="87"/>
    </row>
    <row r="137" spans="1:6" ht="48" customHeight="1">
      <c r="A137" s="640" t="s">
        <v>93</v>
      </c>
      <c r="B137" s="641" t="s">
        <v>638</v>
      </c>
      <c r="C137" s="87"/>
    </row>
    <row r="138" spans="1:6" ht="33.75" customHeight="1">
      <c r="A138" s="640" t="s">
        <v>159</v>
      </c>
      <c r="B138" s="641" t="s">
        <v>554</v>
      </c>
      <c r="C138" s="87"/>
    </row>
    <row r="139" spans="1:6" ht="45.75" customHeight="1">
      <c r="A139" s="640" t="s">
        <v>553</v>
      </c>
      <c r="B139" s="641" t="s">
        <v>637</v>
      </c>
      <c r="C139" s="87"/>
    </row>
    <row r="140" spans="1:6" ht="87" customHeight="1">
      <c r="A140" s="640" t="s">
        <v>918</v>
      </c>
      <c r="B140" s="641" t="s">
        <v>639</v>
      </c>
      <c r="C140" s="87"/>
      <c r="D140" s="176"/>
    </row>
    <row r="141" spans="1:6" ht="45.75" customHeight="1">
      <c r="A141" s="640" t="s">
        <v>482</v>
      </c>
      <c r="B141" s="641" t="s">
        <v>606</v>
      </c>
      <c r="C141" s="87"/>
    </row>
    <row r="142" spans="1:6" ht="27" customHeight="1">
      <c r="A142" s="640" t="s">
        <v>483</v>
      </c>
      <c r="B142" s="641" t="s">
        <v>519</v>
      </c>
      <c r="C142" s="87"/>
    </row>
    <row r="143" spans="1:6" ht="63.75" customHeight="1">
      <c r="A143" s="640" t="s">
        <v>716</v>
      </c>
      <c r="B143" s="641" t="s">
        <v>939</v>
      </c>
      <c r="C143" s="87"/>
      <c r="F143" s="44"/>
    </row>
    <row r="144" spans="1:6" ht="52.5" customHeight="1">
      <c r="A144" s="640" t="s">
        <v>717</v>
      </c>
      <c r="B144" s="641" t="s">
        <v>597</v>
      </c>
      <c r="C144" s="87"/>
    </row>
    <row r="145" spans="1:4" ht="30.75" customHeight="1">
      <c r="A145" s="640" t="s">
        <v>484</v>
      </c>
      <c r="B145" s="641" t="s">
        <v>485</v>
      </c>
      <c r="C145" s="87"/>
    </row>
    <row r="146" spans="1:4" ht="47.25" customHeight="1">
      <c r="A146" s="640" t="s">
        <v>486</v>
      </c>
      <c r="B146" s="641" t="s">
        <v>640</v>
      </c>
      <c r="C146" s="87"/>
    </row>
    <row r="147" spans="1:4" ht="96.75" customHeight="1">
      <c r="A147" s="640" t="s">
        <v>487</v>
      </c>
      <c r="B147" s="641" t="s">
        <v>641</v>
      </c>
      <c r="C147" s="87"/>
      <c r="D147" s="44"/>
    </row>
    <row r="148" spans="1:4" ht="34.5" customHeight="1">
      <c r="A148" s="640" t="s">
        <v>488</v>
      </c>
      <c r="B148" s="641" t="s">
        <v>642</v>
      </c>
      <c r="C148" s="87"/>
    </row>
    <row r="149" spans="1:4" ht="48.75" customHeight="1">
      <c r="A149" s="640" t="s">
        <v>489</v>
      </c>
      <c r="B149" s="641" t="s">
        <v>614</v>
      </c>
      <c r="C149" s="87"/>
      <c r="D149" s="44"/>
    </row>
    <row r="150" spans="1:4" ht="57.75" customHeight="1">
      <c r="A150" s="640" t="s">
        <v>353</v>
      </c>
      <c r="B150" s="641" t="s">
        <v>643</v>
      </c>
      <c r="C150" s="87"/>
      <c r="D150" s="44"/>
    </row>
    <row r="151" spans="1:4" ht="35.25" customHeight="1">
      <c r="A151" s="640" t="s">
        <v>490</v>
      </c>
      <c r="B151" s="641" t="s">
        <v>491</v>
      </c>
      <c r="C151" s="87"/>
    </row>
    <row r="152" spans="1:4" ht="68.25" customHeight="1">
      <c r="A152" s="640" t="s">
        <v>347</v>
      </c>
      <c r="B152" s="641" t="s">
        <v>590</v>
      </c>
      <c r="C152" s="87"/>
    </row>
    <row r="153" spans="1:4" ht="32.25" customHeight="1">
      <c r="A153" s="640" t="s">
        <v>492</v>
      </c>
      <c r="B153" s="641" t="s">
        <v>493</v>
      </c>
      <c r="C153" s="87"/>
      <c r="D153" s="44"/>
    </row>
    <row r="154" spans="1:4" ht="45.75" customHeight="1">
      <c r="A154" s="640" t="s">
        <v>567</v>
      </c>
      <c r="B154" s="641" t="s">
        <v>680</v>
      </c>
      <c r="C154" s="87"/>
      <c r="D154" s="44"/>
    </row>
    <row r="155" spans="1:4" ht="53.25" customHeight="1">
      <c r="A155" s="640" t="s">
        <v>494</v>
      </c>
      <c r="B155" s="849" t="s">
        <v>952</v>
      </c>
      <c r="C155" s="87"/>
      <c r="D155" s="44"/>
    </row>
    <row r="156" spans="1:4" ht="36" customHeight="1">
      <c r="A156" s="640" t="s">
        <v>495</v>
      </c>
      <c r="B156" s="849" t="s">
        <v>953</v>
      </c>
      <c r="C156" s="87"/>
    </row>
    <row r="157" spans="1:4" ht="40.5" customHeight="1">
      <c r="A157" s="640" t="s">
        <v>496</v>
      </c>
      <c r="B157" s="641" t="s">
        <v>497</v>
      </c>
      <c r="C157" s="87"/>
    </row>
    <row r="158" spans="1:4" ht="55.5" customHeight="1">
      <c r="A158" s="640" t="s">
        <v>917</v>
      </c>
      <c r="B158" s="641" t="s">
        <v>644</v>
      </c>
      <c r="C158" s="87"/>
    </row>
    <row r="159" spans="1:4" ht="40.5" customHeight="1">
      <c r="A159" s="640" t="s">
        <v>916</v>
      </c>
      <c r="B159" s="641" t="s">
        <v>591</v>
      </c>
      <c r="C159" s="87"/>
    </row>
    <row r="160" spans="1:4" ht="81" customHeight="1">
      <c r="A160" s="640" t="s">
        <v>714</v>
      </c>
      <c r="B160" s="641" t="s">
        <v>650</v>
      </c>
      <c r="C160" s="87"/>
    </row>
    <row r="161" spans="1:5" ht="36.75" customHeight="1">
      <c r="A161" s="640" t="s">
        <v>511</v>
      </c>
      <c r="B161" s="641" t="s">
        <v>512</v>
      </c>
      <c r="C161" s="87"/>
      <c r="E161" s="44"/>
    </row>
    <row r="162" spans="1:5" ht="36.75" customHeight="1">
      <c r="A162" s="640" t="s">
        <v>908</v>
      </c>
      <c r="B162" s="641" t="s">
        <v>513</v>
      </c>
      <c r="C162" s="87"/>
      <c r="E162" s="44"/>
    </row>
    <row r="163" spans="1:5" ht="41.25" customHeight="1">
      <c r="A163" s="640" t="s">
        <v>909</v>
      </c>
      <c r="B163" s="641" t="s">
        <v>514</v>
      </c>
      <c r="C163" s="87"/>
      <c r="E163" s="44"/>
    </row>
    <row r="164" spans="1:5" ht="36.75" customHeight="1">
      <c r="A164" s="640" t="s">
        <v>911</v>
      </c>
      <c r="B164" s="641" t="s">
        <v>515</v>
      </c>
      <c r="C164" s="87"/>
      <c r="E164" s="44"/>
    </row>
    <row r="165" spans="1:5" ht="36.75" customHeight="1">
      <c r="A165" s="640" t="s">
        <v>912</v>
      </c>
      <c r="B165" s="641" t="s">
        <v>516</v>
      </c>
      <c r="C165" s="87"/>
      <c r="E165" s="44"/>
    </row>
    <row r="166" spans="1:5" ht="81.75" customHeight="1">
      <c r="A166" s="640" t="s">
        <v>498</v>
      </c>
      <c r="B166" s="641" t="s">
        <v>592</v>
      </c>
      <c r="C166" s="87"/>
    </row>
    <row r="167" spans="1:5" ht="45" customHeight="1">
      <c r="A167" s="640" t="s">
        <v>681</v>
      </c>
      <c r="B167" s="641" t="s">
        <v>609</v>
      </c>
      <c r="C167" s="87"/>
    </row>
    <row r="168" spans="1:5" ht="63.75" customHeight="1">
      <c r="A168" s="640" t="s">
        <v>913</v>
      </c>
      <c r="B168" s="641" t="s">
        <v>594</v>
      </c>
      <c r="C168" s="87"/>
    </row>
    <row r="169" spans="1:5" ht="63.75" customHeight="1">
      <c r="A169" s="640" t="s">
        <v>914</v>
      </c>
      <c r="B169" s="641" t="s">
        <v>593</v>
      </c>
      <c r="C169" s="87"/>
    </row>
    <row r="170" spans="1:5" ht="102" customHeight="1">
      <c r="A170" s="640" t="s">
        <v>499</v>
      </c>
      <c r="B170" s="641" t="s">
        <v>607</v>
      </c>
      <c r="C170" s="87"/>
    </row>
    <row r="171" spans="1:5" ht="52.5" customHeight="1">
      <c r="A171" s="640" t="s">
        <v>570</v>
      </c>
      <c r="B171" s="641" t="s">
        <v>645</v>
      </c>
      <c r="C171" s="87"/>
    </row>
    <row r="172" spans="1:5" ht="52.5" customHeight="1">
      <c r="A172" s="640" t="s">
        <v>568</v>
      </c>
      <c r="B172" s="641" t="s">
        <v>646</v>
      </c>
      <c r="C172" s="87"/>
    </row>
    <row r="173" spans="1:5" ht="54" customHeight="1">
      <c r="A173" s="640" t="s">
        <v>915</v>
      </c>
      <c r="B173" s="641" t="s">
        <v>647</v>
      </c>
      <c r="C173" s="87"/>
    </row>
    <row r="174" spans="1:5" ht="57" customHeight="1">
      <c r="A174" s="640" t="s">
        <v>500</v>
      </c>
      <c r="B174" s="641" t="s">
        <v>648</v>
      </c>
      <c r="C174" s="87"/>
      <c r="D174" s="44"/>
    </row>
    <row r="175" spans="1:5" ht="55.5" customHeight="1">
      <c r="A175" s="640" t="s">
        <v>501</v>
      </c>
      <c r="B175" s="641" t="s">
        <v>595</v>
      </c>
      <c r="C175" s="87"/>
    </row>
    <row r="176" spans="1:5" ht="54.75" customHeight="1">
      <c r="A176" s="640" t="s">
        <v>502</v>
      </c>
      <c r="B176" s="641" t="s">
        <v>596</v>
      </c>
      <c r="C176" s="87"/>
    </row>
    <row r="177" spans="1:3" ht="46.5" customHeight="1">
      <c r="A177" s="640" t="s">
        <v>503</v>
      </c>
      <c r="B177" s="641" t="s">
        <v>853</v>
      </c>
      <c r="C177" s="87"/>
    </row>
    <row r="178" spans="1:3" ht="44.25" customHeight="1">
      <c r="A178" s="640" t="s">
        <v>504</v>
      </c>
      <c r="B178" s="641" t="s">
        <v>649</v>
      </c>
      <c r="C178" s="87"/>
    </row>
    <row r="179" spans="1:3" ht="66.75" customHeight="1">
      <c r="A179" s="640" t="s">
        <v>505</v>
      </c>
      <c r="B179" s="641" t="s">
        <v>508</v>
      </c>
      <c r="C179" s="87"/>
    </row>
    <row r="180" spans="1:3" ht="15"/>
    <row r="183" spans="1:3" ht="63.75" customHeight="1">
      <c r="B183" s="589"/>
    </row>
    <row r="184" spans="1:3" ht="15"/>
  </sheetData>
  <sheetProtection algorithmName="SHA-512" hashValue="94LptZrffNMs0zGvhG3peJEqwM0lKfwQjniDmypOIz7tti9oJga5Vy1wrJrSPhcpIEi8HjV6Yth48UhZ0xpeBA==" saltValue="y8zdVIo9hPhZfg+eDdkXsA==" spinCount="100000" sheet="1" objects="1" scenarios="1"/>
  <protectedRanges>
    <protectedRange sqref="B1:B7 B115:B116 B37:B38 B69:B71 B80 B98:B100 B105:B107 B144:B148 B103 B46 B169:B170 B150:B157 B40:B43 B109:B110 B174:B1048576 B119:B139 B15:B25 B141:B142" name="Sustainability metrics workbook_11_3_1"/>
    <protectedRange sqref="B26:B31" name="Annual Report Metrics_2_1_1"/>
    <protectedRange sqref="B117:B118" name="Sustainability metrics workbook_1_1_1_1"/>
    <protectedRange sqref="B39" name="Annual Report Metrics_1_1_1_1"/>
    <protectedRange sqref="B78:B79" name="Sustainability metrics workbook_2_1_2_1"/>
    <protectedRange sqref="B81:B97" name="Sustainability metrics workbook_3_1_1_1"/>
    <protectedRange sqref="B101" name="Sustainability metrics workbook_4_1_1_1"/>
    <protectedRange sqref="B102" name="Sustainability metrics workbook_5_1_1_1"/>
    <protectedRange sqref="B108" name="Sustainability metrics workbook_7_1_1_1"/>
    <protectedRange sqref="B143" name="Sustainability metrics workbook_9_1_1_1"/>
    <protectedRange sqref="B140" name="Sustainability metrics workbook_11_1_1_1"/>
    <protectedRange sqref="B72" name="Sustainability metrics workbook_11_2_1_1"/>
    <protectedRange sqref="B73:B77" name="Sustainability metrics workbook_2_1_1_1_1"/>
    <protectedRange sqref="B104" name="Sustainability metrics workbook_2_2_1"/>
    <protectedRange sqref="B111" name="Sustainability metrics workbook_11_4_1_1"/>
    <protectedRange sqref="B112:B113" name="Sustainability metrics workbook_3_2_1"/>
    <protectedRange sqref="B166" name="Sustainability metrics workbook_12_1_1_1_1"/>
    <protectedRange sqref="B10 B159 B161:B165" name="Sustainability metrics workbook_13_1_1_1_1"/>
    <protectedRange sqref="B168 B171:B173" name="Sustainability metrics workbook_11_5_1_1"/>
    <protectedRange sqref="B167" name="Sustainability metrics workbook_15_1_1_1_1"/>
  </protectedRanges>
  <pageMargins left="0.70866141732283472" right="0.70866141732283472" top="0.74803149606299213" bottom="0.74803149606299213" header="0.31496062992125984" footer="0.31496062992125984"/>
  <pageSetup paperSize="9" scale="6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E39"/>
  <sheetViews>
    <sheetView showGridLines="0" zoomScaleNormal="100" zoomScaleSheetLayoutView="160" workbookViewId="0">
      <selection activeCell="E2" sqref="E2"/>
    </sheetView>
  </sheetViews>
  <sheetFormatPr defaultColWidth="9.140625" defaultRowHeight="15" customHeight="1"/>
  <cols>
    <col min="1" max="1" width="60.85546875" style="24" bestFit="1" customWidth="1"/>
    <col min="2" max="2" width="69.85546875" style="24" customWidth="1"/>
    <col min="3" max="16384" width="9.140625" style="24"/>
  </cols>
  <sheetData>
    <row r="1" spans="1:5" ht="15" customHeight="1">
      <c r="A1" s="466" t="s">
        <v>0</v>
      </c>
    </row>
    <row r="3" spans="1:5" ht="15" customHeight="1">
      <c r="A3" s="162" t="s">
        <v>1</v>
      </c>
      <c r="B3" s="141"/>
    </row>
    <row r="5" spans="1:5" ht="15" customHeight="1" thickBot="1">
      <c r="A5" s="149" t="s">
        <v>904</v>
      </c>
      <c r="B5" s="455" t="s">
        <v>2</v>
      </c>
    </row>
    <row r="6" spans="1:5" ht="15" customHeight="1">
      <c r="A6" s="318" t="s">
        <v>3</v>
      </c>
      <c r="B6" s="147" t="s">
        <v>4</v>
      </c>
      <c r="E6" s="196"/>
    </row>
    <row r="7" spans="1:5" ht="15" customHeight="1">
      <c r="A7" s="318" t="s">
        <v>5</v>
      </c>
      <c r="B7" s="147" t="s">
        <v>6</v>
      </c>
    </row>
    <row r="8" spans="1:5" ht="15" customHeight="1">
      <c r="A8" s="318" t="s">
        <v>7</v>
      </c>
      <c r="B8" s="147" t="s">
        <v>6</v>
      </c>
    </row>
    <row r="9" spans="1:5" ht="15" customHeight="1">
      <c r="A9" s="318" t="s">
        <v>8</v>
      </c>
      <c r="B9" s="147" t="s">
        <v>6</v>
      </c>
    </row>
    <row r="10" spans="1:5" ht="15" customHeight="1">
      <c r="A10" s="318" t="s">
        <v>9</v>
      </c>
      <c r="B10" s="147" t="s">
        <v>10</v>
      </c>
    </row>
    <row r="11" spans="1:5" ht="15" customHeight="1">
      <c r="A11" s="318" t="s">
        <v>11</v>
      </c>
      <c r="B11" s="147" t="s">
        <v>12</v>
      </c>
    </row>
    <row r="12" spans="1:5" ht="15" customHeight="1">
      <c r="A12" s="318" t="s">
        <v>13</v>
      </c>
      <c r="B12" s="147" t="s">
        <v>14</v>
      </c>
    </row>
    <row r="13" spans="1:5" ht="15" customHeight="1">
      <c r="A13" s="318" t="s">
        <v>15</v>
      </c>
      <c r="B13" s="148" t="s">
        <v>14</v>
      </c>
    </row>
    <row r="14" spans="1:5" ht="15" customHeight="1">
      <c r="A14" s="318" t="s">
        <v>16</v>
      </c>
      <c r="B14" s="147" t="s">
        <v>6</v>
      </c>
    </row>
    <row r="15" spans="1:5" ht="15" customHeight="1">
      <c r="A15" s="318" t="s">
        <v>17</v>
      </c>
      <c r="B15" s="147" t="s">
        <v>18</v>
      </c>
    </row>
    <row r="16" spans="1:5" ht="15" customHeight="1">
      <c r="A16" s="318" t="s">
        <v>670</v>
      </c>
      <c r="B16" s="147" t="s">
        <v>14</v>
      </c>
    </row>
    <row r="17" spans="1:3" ht="15" customHeight="1">
      <c r="A17" s="318" t="s">
        <v>837</v>
      </c>
      <c r="B17" s="147" t="s">
        <v>14</v>
      </c>
    </row>
    <row r="18" spans="1:3" ht="15" customHeight="1">
      <c r="A18" s="318" t="s">
        <v>19</v>
      </c>
      <c r="B18" s="147" t="s">
        <v>14</v>
      </c>
    </row>
    <row r="19" spans="1:3" ht="15" customHeight="1">
      <c r="A19" s="318" t="s">
        <v>20</v>
      </c>
      <c r="B19" s="147" t="s">
        <v>21</v>
      </c>
    </row>
    <row r="20" spans="1:3" ht="15" customHeight="1">
      <c r="A20" s="318" t="s">
        <v>22</v>
      </c>
      <c r="B20" s="147" t="s">
        <v>14</v>
      </c>
    </row>
    <row r="21" spans="1:3" ht="15" customHeight="1">
      <c r="A21" s="318" t="s">
        <v>23</v>
      </c>
      <c r="B21" s="147" t="s">
        <v>18</v>
      </c>
      <c r="C21" s="612"/>
    </row>
    <row r="22" spans="1:3" ht="15" customHeight="1">
      <c r="A22" s="318" t="s">
        <v>24</v>
      </c>
      <c r="B22" s="147" t="s">
        <v>18</v>
      </c>
      <c r="C22" s="612"/>
    </row>
    <row r="23" spans="1:3" ht="15" customHeight="1">
      <c r="A23" s="318" t="s">
        <v>25</v>
      </c>
      <c r="B23" s="147" t="s">
        <v>14</v>
      </c>
    </row>
    <row r="24" spans="1:3" ht="15" customHeight="1">
      <c r="A24" s="318" t="s">
        <v>26</v>
      </c>
      <c r="B24" s="147" t="s">
        <v>14</v>
      </c>
    </row>
    <row r="25" spans="1:3" ht="15" customHeight="1">
      <c r="A25" s="318" t="s">
        <v>27</v>
      </c>
      <c r="B25" s="147" t="s">
        <v>14</v>
      </c>
    </row>
    <row r="26" spans="1:3" ht="15" customHeight="1">
      <c r="A26" s="318" t="s">
        <v>28</v>
      </c>
      <c r="B26" s="147" t="s">
        <v>14</v>
      </c>
    </row>
    <row r="27" spans="1:3" ht="15" customHeight="1">
      <c r="A27" s="318" t="s">
        <v>838</v>
      </c>
      <c r="B27" s="147" t="s">
        <v>14</v>
      </c>
    </row>
    <row r="28" spans="1:3" ht="15" customHeight="1">
      <c r="A28" s="318" t="s">
        <v>29</v>
      </c>
      <c r="B28" s="147" t="s">
        <v>14</v>
      </c>
    </row>
    <row r="29" spans="1:3" ht="15" customHeight="1">
      <c r="A29" s="318" t="s">
        <v>30</v>
      </c>
      <c r="B29" s="77" t="s">
        <v>31</v>
      </c>
    </row>
    <row r="30" spans="1:3" ht="15" customHeight="1">
      <c r="A30" s="318" t="s">
        <v>32</v>
      </c>
      <c r="B30" s="147" t="s">
        <v>10</v>
      </c>
    </row>
    <row r="31" spans="1:3" ht="15" customHeight="1">
      <c r="A31" s="318" t="s">
        <v>33</v>
      </c>
      <c r="B31" s="147" t="s">
        <v>34</v>
      </c>
    </row>
    <row r="32" spans="1:3" ht="15" customHeight="1">
      <c r="A32" s="318" t="s">
        <v>35</v>
      </c>
      <c r="B32" s="147" t="s">
        <v>14</v>
      </c>
    </row>
    <row r="33" spans="1:2" ht="15" customHeight="1">
      <c r="A33" s="318" t="s">
        <v>36</v>
      </c>
      <c r="B33" s="77" t="s">
        <v>37</v>
      </c>
    </row>
    <row r="34" spans="1:2" ht="15" customHeight="1">
      <c r="A34" s="318" t="s">
        <v>38</v>
      </c>
      <c r="B34" s="147" t="s">
        <v>39</v>
      </c>
    </row>
    <row r="35" spans="1:2" ht="15" customHeight="1">
      <c r="A35" s="318" t="s">
        <v>40</v>
      </c>
      <c r="B35" s="147" t="s">
        <v>14</v>
      </c>
    </row>
    <row r="36" spans="1:2" ht="15" customHeight="1">
      <c r="A36" s="318" t="s">
        <v>41</v>
      </c>
      <c r="B36" s="147" t="s">
        <v>14</v>
      </c>
    </row>
    <row r="37" spans="1:2" ht="15" customHeight="1">
      <c r="A37" s="318" t="s">
        <v>42</v>
      </c>
      <c r="B37" s="147" t="s">
        <v>14</v>
      </c>
    </row>
    <row r="38" spans="1:2" ht="15" customHeight="1">
      <c r="A38" s="318" t="s">
        <v>839</v>
      </c>
      <c r="B38" s="147" t="s">
        <v>14</v>
      </c>
    </row>
    <row r="39" spans="1:2" ht="15" customHeight="1">
      <c r="A39" s="318" t="s">
        <v>840</v>
      </c>
      <c r="B39" s="147" t="s">
        <v>14</v>
      </c>
    </row>
  </sheetData>
  <sheetProtection algorithmName="SHA-512" hashValue="64+XeJ+6Gk5/BMZsU+65De9WTVUFq0ZG4gn5gvdPbV8Py/d7fOgFwuMhEgq6gKvDCZeXiwtG9hs+wj/sh3wFgw==" saltValue="5O0JcBmmgfOf+aoyDbpGXg==" spinCount="100000" sheet="1" objects="1" scenarios="1"/>
  <sortState xmlns:xlrd2="http://schemas.microsoft.com/office/spreadsheetml/2017/richdata2" ref="A7:B58">
    <sortCondition ref="A8"/>
  </sortState>
  <hyperlinks>
    <hyperlink ref="B18" r:id="rId1" xr:uid="{E09E7646-F0E0-4AEF-9352-9997C68A9B5E}"/>
    <hyperlink ref="B14" r:id="rId2" xr:uid="{2CDD82E5-DF9C-4D30-9137-4D1A7958A89E}"/>
    <hyperlink ref="B8:B9" r:id="rId3" display="commbank.com.au/results" xr:uid="{FF6A93E2-2AE2-4C8D-AD40-DADFFD314FEA}"/>
    <hyperlink ref="B11" r:id="rId4" xr:uid="{C8A33180-FA2D-4C95-86E5-FF087BFA7B22}"/>
    <hyperlink ref="B15" r:id="rId5" xr:uid="{CC09E41A-2360-4E4C-8D5F-408C9903318A}"/>
    <hyperlink ref="B21:B22" r:id="rId6" display="commbank.com.au/corporategovernance " xr:uid="{54243211-43B5-445A-87BC-2DD8A8273181}"/>
    <hyperlink ref="B30" r:id="rId7" xr:uid="{B3C7BD23-F1AC-4B00-A46D-B69CFDE28812}"/>
    <hyperlink ref="B31" r:id="rId8" xr:uid="{2E58C1A2-A2EE-4C5C-A103-2BEC8B19B9CA}"/>
    <hyperlink ref="B12:B13" r:id="rId9" display="commbank.com.au/policies" xr:uid="{04610CF5-2D2B-429E-87AD-5AC4CE7B639E}"/>
    <hyperlink ref="B16:B17" r:id="rId10" display="commbank.com.au/policies" xr:uid="{05D0BBCE-FEA6-4A33-839A-030516B72AEC}"/>
    <hyperlink ref="B20" r:id="rId11" xr:uid="{3503BC4D-A487-4D02-B01A-4AE41C39DAEF}"/>
    <hyperlink ref="B23:B24" r:id="rId12" display="commbank.com.au/policies" xr:uid="{0EFA52DE-5306-4EDF-A280-5CC7482D49EA}"/>
    <hyperlink ref="B26:B28" r:id="rId13" display="commbank.com.au/policies" xr:uid="{99E76E28-5AE1-4DB8-9BCC-01D52192F7FE}"/>
    <hyperlink ref="B32" r:id="rId14" xr:uid="{6B367B19-8D3D-451B-98C8-134BEFB18BF5}"/>
    <hyperlink ref="B35:B39" r:id="rId15" display="commbank.com.au/policies" xr:uid="{C825A51C-CEE7-4CA1-B558-F9E899F1D298}"/>
    <hyperlink ref="B33" r:id="rId16" display="https://www.commbank.com.au/support/privacy.html" xr:uid="{1C746BB4-0531-4725-BCC1-0CD52615C433}"/>
    <hyperlink ref="B10" r:id="rId17" display="www.commbank.com.au/reporting" xr:uid="{B743E647-A8BB-4FEF-851A-3767765C56A4}"/>
    <hyperlink ref="B7" r:id="rId18" xr:uid="{4115B1A4-8C69-4991-9039-221FD0EAB022}"/>
    <hyperlink ref="B6" r:id="rId19" display="commbank.com.au/2024annualreport" xr:uid="{3B3317AC-B70A-4A3F-B45A-9079A64C713F}"/>
    <hyperlink ref="B29" r:id="rId20" xr:uid="{B878E13A-DDC1-46C2-AD62-2E3C45FE24CD}"/>
    <hyperlink ref="B34" r:id="rId21" xr:uid="{4D6A1C56-92E2-413C-9569-D28819E42D73}"/>
    <hyperlink ref="B19" r:id="rId22" display="www.commbank.com.au/safe" xr:uid="{F57201C9-1A9F-4436-8391-9C44D1BAD95F}"/>
    <hyperlink ref="B25" r:id="rId23" xr:uid="{33CC1E7A-C0DC-49AD-901B-01B5D5890E52}"/>
  </hyperlinks>
  <pageMargins left="0.25" right="0.25" top="0.75" bottom="0.75" header="0.3" footer="0.3"/>
  <pageSetup paperSize="9" scale="83" orientation="landscape" r:id="rId24"/>
  <drawing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L53"/>
  <sheetViews>
    <sheetView showGridLines="0" zoomScale="80" zoomScaleNormal="80" zoomScaleSheetLayoutView="89" workbookViewId="0">
      <selection activeCell="L2" sqref="L2"/>
    </sheetView>
  </sheetViews>
  <sheetFormatPr defaultColWidth="9.140625" defaultRowHeight="14.25"/>
  <cols>
    <col min="1" max="1" width="42.7109375" style="23" customWidth="1"/>
    <col min="2" max="2" width="42.7109375" style="852" customWidth="1"/>
    <col min="3" max="3" width="25.7109375" style="23" customWidth="1"/>
    <col min="4" max="10" width="16.7109375" style="23" customWidth="1"/>
    <col min="11" max="16384" width="9.140625" style="23"/>
  </cols>
  <sheetData>
    <row r="1" spans="1:12" ht="15" customHeight="1">
      <c r="A1" s="466" t="s">
        <v>0</v>
      </c>
      <c r="B1" s="850"/>
      <c r="C1" s="176"/>
      <c r="D1" s="851"/>
      <c r="E1" s="851"/>
      <c r="F1" s="851"/>
      <c r="G1" s="851"/>
      <c r="H1" s="851"/>
    </row>
    <row r="2" spans="1:12" ht="15" customHeight="1">
      <c r="D2" s="197"/>
    </row>
    <row r="3" spans="1:12" ht="15" customHeight="1">
      <c r="A3" s="163" t="s">
        <v>836</v>
      </c>
      <c r="B3" s="853"/>
      <c r="C3" s="854"/>
      <c r="D3" s="854"/>
      <c r="E3" s="854"/>
      <c r="F3" s="854"/>
      <c r="G3" s="854"/>
      <c r="H3" s="854"/>
      <c r="L3" s="494"/>
    </row>
    <row r="4" spans="1:12" ht="30.75" customHeight="1">
      <c r="A4" s="24"/>
      <c r="B4" s="855"/>
      <c r="C4" s="24"/>
      <c r="D4" s="934" t="s">
        <v>43</v>
      </c>
      <c r="E4" s="934"/>
      <c r="F4" s="934"/>
      <c r="G4" s="935" t="s">
        <v>44</v>
      </c>
      <c r="H4" s="935" t="s">
        <v>782</v>
      </c>
      <c r="I4" s="937" t="s">
        <v>45</v>
      </c>
      <c r="J4" s="939" t="s">
        <v>783</v>
      </c>
    </row>
    <row r="5" spans="1:12" ht="24.75" customHeight="1" thickBot="1">
      <c r="A5" s="856" t="s">
        <v>46</v>
      </c>
      <c r="B5" s="856" t="s">
        <v>47</v>
      </c>
      <c r="C5" s="857" t="s">
        <v>780</v>
      </c>
      <c r="D5" s="858" t="s">
        <v>48</v>
      </c>
      <c r="E5" s="858" t="s">
        <v>49</v>
      </c>
      <c r="F5" s="858" t="s">
        <v>781</v>
      </c>
      <c r="G5" s="936"/>
      <c r="H5" s="936"/>
      <c r="I5" s="938"/>
      <c r="J5" s="938"/>
      <c r="K5" s="197"/>
    </row>
    <row r="6" spans="1:12" ht="26.25" customHeight="1">
      <c r="A6" s="859" t="s">
        <v>829</v>
      </c>
      <c r="B6" s="860"/>
      <c r="C6" s="861"/>
      <c r="D6" s="862"/>
      <c r="E6" s="862"/>
      <c r="F6" s="862"/>
      <c r="G6" s="862"/>
      <c r="H6" s="862"/>
      <c r="I6" s="862"/>
      <c r="J6" s="862"/>
    </row>
    <row r="7" spans="1:12" ht="20.100000000000001" customHeight="1">
      <c r="A7" s="157" t="s">
        <v>51</v>
      </c>
      <c r="B7" s="863" t="s">
        <v>52</v>
      </c>
      <c r="C7" s="863" t="s">
        <v>53</v>
      </c>
      <c r="D7" s="864">
        <v>35.1</v>
      </c>
      <c r="E7" s="864">
        <v>35</v>
      </c>
      <c r="F7" s="865" t="s">
        <v>72</v>
      </c>
      <c r="G7" s="864">
        <v>4.3</v>
      </c>
      <c r="H7" s="864">
        <v>4.2</v>
      </c>
      <c r="I7" s="866" t="s">
        <v>55</v>
      </c>
      <c r="J7" s="867" t="s">
        <v>830</v>
      </c>
    </row>
    <row r="8" spans="1:12" ht="20.100000000000001" customHeight="1">
      <c r="A8" s="868" t="s">
        <v>815</v>
      </c>
      <c r="B8" s="863"/>
      <c r="C8" s="863"/>
      <c r="D8" s="864"/>
      <c r="E8" s="864"/>
      <c r="F8" s="864"/>
      <c r="G8" s="864"/>
      <c r="H8" s="864"/>
      <c r="I8" s="867"/>
      <c r="J8" s="863"/>
    </row>
    <row r="9" spans="1:12" ht="20.100000000000001" customHeight="1">
      <c r="A9" s="869" t="s">
        <v>56</v>
      </c>
      <c r="B9" s="863" t="s">
        <v>52</v>
      </c>
      <c r="C9" s="863" t="s">
        <v>798</v>
      </c>
      <c r="D9" s="864" t="s">
        <v>57</v>
      </c>
      <c r="E9" s="864">
        <v>58.1</v>
      </c>
      <c r="F9" s="865" t="s">
        <v>72</v>
      </c>
      <c r="G9" s="864" t="s">
        <v>57</v>
      </c>
      <c r="H9" s="864">
        <v>4.9000000000000004</v>
      </c>
      <c r="I9" s="866" t="s">
        <v>55</v>
      </c>
      <c r="J9" s="940" t="s">
        <v>831</v>
      </c>
    </row>
    <row r="10" spans="1:12" ht="20.100000000000001" customHeight="1">
      <c r="A10" s="869" t="s">
        <v>58</v>
      </c>
      <c r="B10" s="863" t="s">
        <v>52</v>
      </c>
      <c r="C10" s="863" t="s">
        <v>799</v>
      </c>
      <c r="D10" s="864" t="s">
        <v>57</v>
      </c>
      <c r="E10" s="864">
        <v>48.6</v>
      </c>
      <c r="F10" s="865" t="s">
        <v>72</v>
      </c>
      <c r="G10" s="864" t="s">
        <v>57</v>
      </c>
      <c r="H10" s="864">
        <v>5</v>
      </c>
      <c r="I10" s="866" t="s">
        <v>55</v>
      </c>
      <c r="J10" s="941"/>
    </row>
    <row r="11" spans="1:12" ht="20.100000000000001" customHeight="1">
      <c r="A11" s="872" t="s">
        <v>59</v>
      </c>
      <c r="B11" s="863" t="s">
        <v>52</v>
      </c>
      <c r="C11" s="873" t="s">
        <v>800</v>
      </c>
      <c r="D11" s="874" t="s">
        <v>57</v>
      </c>
      <c r="E11" s="864">
        <v>30.8</v>
      </c>
      <c r="F11" s="865" t="s">
        <v>72</v>
      </c>
      <c r="G11" s="874" t="s">
        <v>57</v>
      </c>
      <c r="H11" s="864">
        <v>5</v>
      </c>
      <c r="I11" s="866" t="s">
        <v>55</v>
      </c>
      <c r="J11" s="942"/>
    </row>
    <row r="12" spans="1:12" ht="24">
      <c r="A12" s="868" t="s">
        <v>849</v>
      </c>
      <c r="B12" s="875" t="s">
        <v>787</v>
      </c>
      <c r="C12" s="875" t="s">
        <v>63</v>
      </c>
      <c r="D12" s="874">
        <v>245</v>
      </c>
      <c r="E12" s="874">
        <v>234</v>
      </c>
      <c r="F12" s="865" t="s">
        <v>72</v>
      </c>
      <c r="G12" s="864">
        <v>3.9</v>
      </c>
      <c r="H12" s="864">
        <v>3.8</v>
      </c>
      <c r="I12" s="866" t="s">
        <v>55</v>
      </c>
      <c r="J12" s="867" t="s">
        <v>801</v>
      </c>
    </row>
    <row r="13" spans="1:12" ht="20.100000000000001" customHeight="1">
      <c r="A13" s="868" t="s">
        <v>64</v>
      </c>
      <c r="B13" s="875" t="s">
        <v>788</v>
      </c>
      <c r="C13" s="875" t="s">
        <v>65</v>
      </c>
      <c r="D13" s="874">
        <v>103</v>
      </c>
      <c r="E13" s="874">
        <v>93</v>
      </c>
      <c r="F13" s="865" t="s">
        <v>72</v>
      </c>
      <c r="G13" s="864">
        <v>3.2</v>
      </c>
      <c r="H13" s="864">
        <v>3.9</v>
      </c>
      <c r="I13" s="866" t="s">
        <v>55</v>
      </c>
      <c r="J13" s="867" t="s">
        <v>802</v>
      </c>
    </row>
    <row r="14" spans="1:12" ht="18" customHeight="1">
      <c r="A14" s="876" t="s">
        <v>68</v>
      </c>
      <c r="B14" s="877"/>
      <c r="C14" s="877"/>
      <c r="D14" s="878"/>
      <c r="E14" s="878"/>
      <c r="F14" s="878"/>
      <c r="G14" s="877"/>
      <c r="H14" s="877"/>
      <c r="I14" s="871"/>
      <c r="J14" s="877"/>
    </row>
    <row r="15" spans="1:12" ht="18" customHeight="1">
      <c r="A15" s="869" t="s">
        <v>69</v>
      </c>
      <c r="B15" s="875" t="s">
        <v>70</v>
      </c>
      <c r="C15" s="875" t="s">
        <v>71</v>
      </c>
      <c r="D15" s="875"/>
      <c r="E15" s="875"/>
      <c r="F15" s="865" t="s">
        <v>72</v>
      </c>
      <c r="G15" s="866" t="s">
        <v>57</v>
      </c>
      <c r="H15" s="866" t="s">
        <v>57</v>
      </c>
      <c r="I15" s="866" t="s">
        <v>55</v>
      </c>
      <c r="J15" s="940" t="s">
        <v>832</v>
      </c>
    </row>
    <row r="16" spans="1:12" ht="18" customHeight="1">
      <c r="A16" s="869" t="s">
        <v>73</v>
      </c>
      <c r="B16" s="875" t="s">
        <v>74</v>
      </c>
      <c r="C16" s="863" t="s">
        <v>75</v>
      </c>
      <c r="D16" s="863"/>
      <c r="E16" s="863"/>
      <c r="F16" s="865" t="s">
        <v>72</v>
      </c>
      <c r="G16" s="864">
        <v>2</v>
      </c>
      <c r="H16" s="864">
        <v>2</v>
      </c>
      <c r="I16" s="867" t="s">
        <v>55</v>
      </c>
      <c r="J16" s="941"/>
    </row>
    <row r="17" spans="1:10" ht="18" customHeight="1">
      <c r="A17" s="869" t="s">
        <v>76</v>
      </c>
      <c r="B17" s="875" t="s">
        <v>74</v>
      </c>
      <c r="C17" s="863" t="s">
        <v>77</v>
      </c>
      <c r="D17" s="863"/>
      <c r="E17" s="863"/>
      <c r="F17" s="865" t="s">
        <v>72</v>
      </c>
      <c r="G17" s="864">
        <v>2</v>
      </c>
      <c r="H17" s="864">
        <v>2</v>
      </c>
      <c r="I17" s="867" t="s">
        <v>55</v>
      </c>
      <c r="J17" s="941"/>
    </row>
    <row r="18" spans="1:10" ht="18" customHeight="1">
      <c r="A18" s="879" t="s">
        <v>78</v>
      </c>
      <c r="B18" s="880" t="s">
        <v>79</v>
      </c>
      <c r="C18" s="881" t="s">
        <v>80</v>
      </c>
      <c r="D18" s="873"/>
      <c r="E18" s="873"/>
      <c r="F18" s="865" t="s">
        <v>72</v>
      </c>
      <c r="G18" s="882">
        <v>2</v>
      </c>
      <c r="H18" s="882">
        <v>2</v>
      </c>
      <c r="I18" s="870" t="s">
        <v>55</v>
      </c>
      <c r="J18" s="943"/>
    </row>
    <row r="19" spans="1:10" ht="18" customHeight="1">
      <c r="A19" s="883" t="s">
        <v>50</v>
      </c>
      <c r="B19" s="877"/>
      <c r="C19" s="884"/>
      <c r="D19" s="885"/>
      <c r="E19" s="885"/>
      <c r="F19" s="886"/>
      <c r="G19" s="887"/>
      <c r="H19" s="887"/>
      <c r="I19" s="887"/>
      <c r="J19" s="888"/>
    </row>
    <row r="20" spans="1:10" ht="18" customHeight="1">
      <c r="A20" s="875" t="s">
        <v>60</v>
      </c>
      <c r="B20" s="875" t="s">
        <v>946</v>
      </c>
      <c r="C20" s="875" t="s">
        <v>61</v>
      </c>
      <c r="D20" s="866">
        <v>124</v>
      </c>
      <c r="E20" s="866">
        <v>91</v>
      </c>
      <c r="F20" s="865" t="s">
        <v>72</v>
      </c>
      <c r="G20" s="889">
        <v>2</v>
      </c>
      <c r="H20" s="866">
        <v>2.1</v>
      </c>
      <c r="I20" s="866" t="s">
        <v>55</v>
      </c>
      <c r="J20" s="890" t="s">
        <v>833</v>
      </c>
    </row>
    <row r="21" spans="1:10" ht="18" customHeight="1">
      <c r="A21" s="157" t="s">
        <v>81</v>
      </c>
      <c r="B21" s="877" t="s">
        <v>82</v>
      </c>
      <c r="C21" s="877" t="s">
        <v>83</v>
      </c>
      <c r="D21" s="891">
        <v>-0.92</v>
      </c>
      <c r="E21" s="891">
        <v>-0.96</v>
      </c>
      <c r="F21" s="865" t="s">
        <v>72</v>
      </c>
      <c r="G21" s="944" t="s">
        <v>84</v>
      </c>
      <c r="H21" s="944" t="s">
        <v>749</v>
      </c>
      <c r="I21" s="866" t="s">
        <v>55</v>
      </c>
      <c r="J21" s="946" t="s">
        <v>834</v>
      </c>
    </row>
    <row r="22" spans="1:10" ht="18" customHeight="1">
      <c r="A22" s="892" t="s">
        <v>85</v>
      </c>
      <c r="B22" s="892" t="s">
        <v>82</v>
      </c>
      <c r="C22" s="875" t="s">
        <v>86</v>
      </c>
      <c r="D22" s="893">
        <v>-0.88</v>
      </c>
      <c r="E22" s="893">
        <v>-0.91</v>
      </c>
      <c r="F22" s="865" t="s">
        <v>72</v>
      </c>
      <c r="G22" s="945"/>
      <c r="H22" s="945"/>
      <c r="I22" s="866" t="s">
        <v>55</v>
      </c>
      <c r="J22" s="947"/>
    </row>
    <row r="23" spans="1:10" ht="18" customHeight="1">
      <c r="A23" s="892" t="s">
        <v>87</v>
      </c>
      <c r="B23" s="892" t="s">
        <v>82</v>
      </c>
      <c r="C23" s="875" t="s">
        <v>88</v>
      </c>
      <c r="D23" s="866" t="s">
        <v>89</v>
      </c>
      <c r="E23" s="866" t="s">
        <v>89</v>
      </c>
      <c r="F23" s="865" t="s">
        <v>72</v>
      </c>
      <c r="G23" s="894" t="s">
        <v>90</v>
      </c>
      <c r="H23" s="894" t="s">
        <v>748</v>
      </c>
      <c r="I23" s="866" t="s">
        <v>55</v>
      </c>
      <c r="J23" s="890" t="s">
        <v>803</v>
      </c>
    </row>
    <row r="24" spans="1:10" ht="18" customHeight="1">
      <c r="A24" s="895" t="s">
        <v>66</v>
      </c>
      <c r="B24" s="896" t="s">
        <v>67</v>
      </c>
      <c r="C24" s="897" t="s">
        <v>506</v>
      </c>
      <c r="D24" s="898">
        <v>0</v>
      </c>
      <c r="E24" s="898">
        <v>-0.49</v>
      </c>
      <c r="F24" s="899" t="s">
        <v>72</v>
      </c>
      <c r="G24" s="900">
        <v>3.5</v>
      </c>
      <c r="H24" s="900">
        <v>3.8</v>
      </c>
      <c r="I24" s="870" t="s">
        <v>55</v>
      </c>
      <c r="J24" s="901" t="s">
        <v>804</v>
      </c>
    </row>
    <row r="25" spans="1:10" ht="18" customHeight="1">
      <c r="A25" s="883" t="s">
        <v>91</v>
      </c>
      <c r="B25" s="863"/>
      <c r="C25" s="863"/>
      <c r="D25" s="902"/>
      <c r="E25" s="903"/>
      <c r="F25" s="904"/>
      <c r="G25" s="905"/>
      <c r="H25" s="905"/>
      <c r="I25" s="887"/>
      <c r="J25" s="906"/>
    </row>
    <row r="26" spans="1:10" ht="18" customHeight="1">
      <c r="A26" s="907" t="s">
        <v>784</v>
      </c>
      <c r="B26" s="881" t="s">
        <v>92</v>
      </c>
      <c r="C26" s="908" t="s">
        <v>797</v>
      </c>
      <c r="D26" s="909">
        <v>7.0000000000000007E-2</v>
      </c>
      <c r="E26" s="910">
        <v>7.0000000000000007E-2</v>
      </c>
      <c r="F26" s="911" t="s">
        <v>72</v>
      </c>
      <c r="G26" s="911" t="s">
        <v>72</v>
      </c>
      <c r="H26" s="912" t="s">
        <v>72</v>
      </c>
      <c r="I26" s="870" t="s">
        <v>55</v>
      </c>
      <c r="J26" s="912" t="s">
        <v>54</v>
      </c>
    </row>
    <row r="27" spans="1:10" ht="18" customHeight="1">
      <c r="A27" s="883" t="s">
        <v>93</v>
      </c>
      <c r="B27" s="877"/>
      <c r="C27" s="884"/>
      <c r="D27" s="871"/>
      <c r="E27" s="913"/>
      <c r="F27" s="871"/>
      <c r="G27" s="871"/>
      <c r="H27" s="871"/>
      <c r="I27" s="887"/>
      <c r="J27" s="906"/>
    </row>
    <row r="28" spans="1:10" ht="18" customHeight="1">
      <c r="A28" s="892" t="s">
        <v>94</v>
      </c>
      <c r="B28" s="875" t="s">
        <v>789</v>
      </c>
      <c r="C28" s="914" t="s">
        <v>95</v>
      </c>
      <c r="D28" s="893">
        <v>-0.68</v>
      </c>
      <c r="E28" s="915">
        <v>-0.64</v>
      </c>
      <c r="F28" s="893">
        <v>-0.72</v>
      </c>
      <c r="G28" s="916" t="s">
        <v>72</v>
      </c>
      <c r="H28" s="916" t="s">
        <v>72</v>
      </c>
      <c r="I28" s="917" t="s">
        <v>102</v>
      </c>
      <c r="J28" s="866" t="s">
        <v>835</v>
      </c>
    </row>
    <row r="29" spans="1:10" ht="18" customHeight="1">
      <c r="A29" s="892" t="s">
        <v>96</v>
      </c>
      <c r="B29" s="875" t="s">
        <v>790</v>
      </c>
      <c r="C29" s="884" t="s">
        <v>796</v>
      </c>
      <c r="D29" s="918" t="s">
        <v>807</v>
      </c>
      <c r="E29" s="919" t="s">
        <v>811</v>
      </c>
      <c r="F29" s="891">
        <v>-0.36</v>
      </c>
      <c r="G29" s="916" t="s">
        <v>72</v>
      </c>
      <c r="H29" s="916" t="s">
        <v>72</v>
      </c>
      <c r="I29" s="920" t="s">
        <v>102</v>
      </c>
      <c r="J29" s="866" t="s">
        <v>835</v>
      </c>
    </row>
    <row r="30" spans="1:10" ht="25.5">
      <c r="A30" s="892" t="s">
        <v>903</v>
      </c>
      <c r="B30" s="875" t="s">
        <v>97</v>
      </c>
      <c r="C30" s="914" t="s">
        <v>98</v>
      </c>
      <c r="D30" s="866" t="s">
        <v>808</v>
      </c>
      <c r="E30" s="866" t="s">
        <v>810</v>
      </c>
      <c r="F30" s="866" t="s">
        <v>809</v>
      </c>
      <c r="G30" s="916" t="s">
        <v>72</v>
      </c>
      <c r="H30" s="916" t="s">
        <v>72</v>
      </c>
      <c r="I30" s="917" t="s">
        <v>55</v>
      </c>
      <c r="J30" s="866" t="s">
        <v>813</v>
      </c>
    </row>
    <row r="31" spans="1:10" ht="18" customHeight="1">
      <c r="A31" s="892" t="s">
        <v>99</v>
      </c>
      <c r="B31" s="875" t="s">
        <v>100</v>
      </c>
      <c r="C31" s="914" t="s">
        <v>101</v>
      </c>
      <c r="D31" s="866">
        <v>1.74</v>
      </c>
      <c r="E31" s="921">
        <v>1.6</v>
      </c>
      <c r="F31" s="866">
        <v>2.14</v>
      </c>
      <c r="G31" s="916" t="s">
        <v>72</v>
      </c>
      <c r="H31" s="916" t="s">
        <v>72</v>
      </c>
      <c r="I31" s="917" t="s">
        <v>102</v>
      </c>
      <c r="J31" s="866" t="s">
        <v>813</v>
      </c>
    </row>
    <row r="32" spans="1:10" ht="36">
      <c r="A32" s="922" t="s">
        <v>816</v>
      </c>
      <c r="B32" s="896" t="s">
        <v>791</v>
      </c>
      <c r="C32" s="897" t="s">
        <v>795</v>
      </c>
      <c r="D32" s="923" t="s">
        <v>812</v>
      </c>
      <c r="E32" s="924" t="s">
        <v>827</v>
      </c>
      <c r="F32" s="924" t="s">
        <v>827</v>
      </c>
      <c r="G32" s="899" t="s">
        <v>72</v>
      </c>
      <c r="H32" s="899" t="s">
        <v>72</v>
      </c>
      <c r="I32" s="925" t="s">
        <v>102</v>
      </c>
      <c r="J32" s="926" t="s">
        <v>814</v>
      </c>
    </row>
    <row r="33" spans="1:10" ht="18" customHeight="1">
      <c r="A33" s="883" t="s">
        <v>785</v>
      </c>
      <c r="B33" s="877"/>
      <c r="C33" s="884"/>
      <c r="D33" s="871"/>
      <c r="E33" s="913"/>
      <c r="F33" s="871"/>
      <c r="G33" s="871"/>
      <c r="H33" s="871"/>
      <c r="I33" s="920"/>
      <c r="J33" s="906"/>
    </row>
    <row r="34" spans="1:10" ht="18" customHeight="1">
      <c r="A34" s="892" t="s">
        <v>786</v>
      </c>
      <c r="B34" s="875" t="s">
        <v>792</v>
      </c>
      <c r="C34" s="914" t="s">
        <v>794</v>
      </c>
      <c r="D34" s="866">
        <v>44.7</v>
      </c>
      <c r="E34" s="927">
        <v>54.2</v>
      </c>
      <c r="F34" s="866">
        <v>64.400000000000006</v>
      </c>
      <c r="G34" s="916" t="s">
        <v>72</v>
      </c>
      <c r="H34" s="916" t="s">
        <v>72</v>
      </c>
      <c r="I34" s="866" t="s">
        <v>55</v>
      </c>
      <c r="J34" s="866" t="s">
        <v>805</v>
      </c>
    </row>
    <row r="35" spans="1:10" ht="18" customHeight="1">
      <c r="A35" s="928" t="s">
        <v>817</v>
      </c>
      <c r="B35" s="896" t="s">
        <v>793</v>
      </c>
      <c r="C35" s="897"/>
      <c r="D35" s="929">
        <v>4.8</v>
      </c>
      <c r="E35" s="924">
        <v>6.3</v>
      </c>
      <c r="F35" s="929">
        <v>7.9</v>
      </c>
      <c r="G35" s="899" t="s">
        <v>72</v>
      </c>
      <c r="H35" s="899" t="s">
        <v>72</v>
      </c>
      <c r="I35" s="870" t="s">
        <v>55</v>
      </c>
      <c r="J35" s="930" t="s">
        <v>806</v>
      </c>
    </row>
    <row r="36" spans="1:10" ht="18" customHeight="1">
      <c r="A36" s="157"/>
      <c r="B36" s="877"/>
      <c r="C36" s="884"/>
      <c r="D36" s="871"/>
      <c r="E36" s="913"/>
      <c r="F36" s="913"/>
      <c r="G36" s="913"/>
      <c r="H36" s="913"/>
      <c r="I36" s="887"/>
      <c r="J36" s="906"/>
    </row>
    <row r="37" spans="1:10" ht="15" customHeight="1">
      <c r="A37" s="931" t="s">
        <v>103</v>
      </c>
      <c r="B37" s="24"/>
      <c r="C37" s="24"/>
      <c r="D37" s="24"/>
      <c r="E37" s="24"/>
      <c r="F37" s="24"/>
      <c r="G37" s="24"/>
      <c r="H37" s="24"/>
      <c r="I37" s="24"/>
      <c r="J37" s="24"/>
    </row>
    <row r="38" spans="1:10">
      <c r="A38" s="932" t="s">
        <v>104</v>
      </c>
      <c r="B38" s="24"/>
    </row>
    <row r="39" spans="1:10" ht="15" customHeight="1">
      <c r="A39" s="932" t="s">
        <v>105</v>
      </c>
      <c r="B39" s="24"/>
    </row>
    <row r="40" spans="1:10" ht="15" customHeight="1">
      <c r="A40" s="932" t="s">
        <v>106</v>
      </c>
      <c r="B40" s="24"/>
    </row>
    <row r="41" spans="1:10">
      <c r="A41" s="932" t="s">
        <v>107</v>
      </c>
    </row>
    <row r="42" spans="1:10" ht="11.25" customHeight="1">
      <c r="A42" s="932"/>
    </row>
    <row r="43" spans="1:10">
      <c r="A43" s="698" t="s">
        <v>936</v>
      </c>
    </row>
    <row r="44" spans="1:10" ht="12" customHeight="1">
      <c r="A44" s="2" t="s">
        <v>818</v>
      </c>
    </row>
    <row r="45" spans="1:10" ht="12" customHeight="1">
      <c r="A45" s="2" t="s">
        <v>848</v>
      </c>
    </row>
    <row r="46" spans="1:10" ht="12" customHeight="1">
      <c r="A46" s="2" t="s">
        <v>819</v>
      </c>
    </row>
    <row r="47" spans="1:10">
      <c r="A47" s="2" t="s">
        <v>820</v>
      </c>
    </row>
    <row r="48" spans="1:10">
      <c r="A48" s="2" t="s">
        <v>821</v>
      </c>
    </row>
    <row r="49" spans="1:1" ht="12" customHeight="1">
      <c r="A49" s="2" t="s">
        <v>823</v>
      </c>
    </row>
    <row r="50" spans="1:1">
      <c r="A50" s="2" t="s">
        <v>822</v>
      </c>
    </row>
    <row r="51" spans="1:1">
      <c r="A51" s="2" t="s">
        <v>824</v>
      </c>
    </row>
    <row r="52" spans="1:1">
      <c r="A52" s="40" t="s">
        <v>828</v>
      </c>
    </row>
    <row r="53" spans="1:1" ht="15" customHeight="1"/>
  </sheetData>
  <sheetProtection algorithmName="SHA-512" hashValue="GITRBjS2Ct/orfcUHzOsEdc32RUDIfO4bEGlWYaqdFrYWO705PmSEW5IMRb/sGhBhbbrstWrbHYeCFBuTppAcg==" saltValue="B4E1xXMTxQS8JSbUAUu+BQ==" spinCount="100000" sheet="1" objects="1" scenarios="1"/>
  <mergeCells count="10">
    <mergeCell ref="J9:J11"/>
    <mergeCell ref="J15:J18"/>
    <mergeCell ref="H21:H22"/>
    <mergeCell ref="G21:G22"/>
    <mergeCell ref="J21:J22"/>
    <mergeCell ref="D4:F4"/>
    <mergeCell ref="G4:G5"/>
    <mergeCell ref="H4:H5"/>
    <mergeCell ref="I4:I5"/>
    <mergeCell ref="J4:J5"/>
  </mergeCells>
  <phoneticPr fontId="98" type="noConversion"/>
  <pageMargins left="0.25" right="0.25" top="0.75" bottom="0.75" header="0.3" footer="0.3"/>
  <pageSetup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8" id="{BF09B671-E971-455A-A35C-072F249BC19A}">
            <x14:iconSet showValue="0" custom="1">
              <x14:cfvo type="percent">
                <xm:f>0</xm:f>
              </x14:cfvo>
              <x14:cfvo type="num">
                <xm:f>0</xm:f>
              </x14:cfvo>
              <x14:cfvo type="num">
                <xm:f>1</xm:f>
              </x14:cfvo>
              <x14:cfIcon iconSet="NoIcons" iconId="0"/>
              <x14:cfIcon iconSet="3ArrowsGray" iconId="1"/>
              <x14:cfIcon iconSet="3Symbols2" iconId="2"/>
            </x14:iconSet>
          </x14:cfRule>
          <xm:sqref>I20:I23</xm:sqref>
        </x14:conditionalFormatting>
        <x14:conditionalFormatting xmlns:xm="http://schemas.microsoft.com/office/excel/2006/main">
          <x14:cfRule type="iconSet" priority="5" id="{B52177E2-CB28-418D-9915-4CA5C5B11922}">
            <x14:iconSet showValue="0" custom="1">
              <x14:cfvo type="percent">
                <xm:f>0</xm:f>
              </x14:cfvo>
              <x14:cfvo type="num">
                <xm:f>0</xm:f>
              </x14:cfvo>
              <x14:cfvo type="num">
                <xm:f>1</xm:f>
              </x14:cfvo>
              <x14:cfIcon iconSet="NoIcons" iconId="0"/>
              <x14:cfIcon iconSet="3ArrowsGray" iconId="1"/>
              <x14:cfIcon iconSet="3Symbols2" iconId="2"/>
            </x14:iconSet>
          </x14:cfRule>
          <xm:sqref>I24:I27</xm:sqref>
        </x14:conditionalFormatting>
        <x14:conditionalFormatting xmlns:xm="http://schemas.microsoft.com/office/excel/2006/main">
          <x14:cfRule type="iconSet" priority="4" id="{21859CB8-F3C8-4708-B442-ACBC72D4F2D8}">
            <x14:iconSet showValue="0" custom="1">
              <x14:cfvo type="percent">
                <xm:f>0</xm:f>
              </x14:cfvo>
              <x14:cfvo type="num">
                <xm:f>0</xm:f>
              </x14:cfvo>
              <x14:cfvo type="num">
                <xm:f>1</xm:f>
              </x14:cfvo>
              <x14:cfIcon iconSet="NoIcons" iconId="0"/>
              <x14:cfIcon iconSet="3ArrowsGray" iconId="1"/>
              <x14:cfIcon iconSet="3Symbols2" iconId="2"/>
            </x14:iconSet>
          </x14:cfRule>
          <xm:sqref>I34</xm:sqref>
        </x14:conditionalFormatting>
        <x14:conditionalFormatting xmlns:xm="http://schemas.microsoft.com/office/excel/2006/main">
          <x14:cfRule type="iconSet" priority="3" id="{293B7D39-57B7-461A-8E52-3C638378A8A2}">
            <x14:iconSet showValue="0" custom="1">
              <x14:cfvo type="percent">
                <xm:f>0</xm:f>
              </x14:cfvo>
              <x14:cfvo type="num">
                <xm:f>0</xm:f>
              </x14:cfvo>
              <x14:cfvo type="num">
                <xm:f>1</xm:f>
              </x14:cfvo>
              <x14:cfIcon iconSet="NoIcons" iconId="0"/>
              <x14:cfIcon iconSet="3ArrowsGray" iconId="1"/>
              <x14:cfIcon iconSet="3Symbols2" iconId="2"/>
            </x14:iconSet>
          </x14:cfRule>
          <xm:sqref>I35:I36</xm:sqref>
        </x14:conditionalFormatting>
        <x14:conditionalFormatting xmlns:xm="http://schemas.microsoft.com/office/excel/2006/main">
          <x14:cfRule type="iconSet" priority="39" id="{1496E3C7-9506-43A9-93BC-FA1F06B74EF4}">
            <x14:iconSet showValue="0" custom="1">
              <x14:cfvo type="percent">
                <xm:f>0</xm:f>
              </x14:cfvo>
              <x14:cfvo type="num">
                <xm:f>0</xm:f>
              </x14:cfvo>
              <x14:cfvo type="num">
                <xm:f>1</xm:f>
              </x14:cfvo>
              <x14:cfIcon iconSet="NoIcons" iconId="0"/>
              <x14:cfIcon iconSet="3ArrowsGray" iconId="1"/>
              <x14:cfIcon iconSet="3Symbols2" iconId="2"/>
            </x14:iconSet>
          </x14:cfRule>
          <xm:sqref>I19:J19 I14:J14 J9 I9:I13 I6:J8 J12:J13 I15:I18 J15</xm:sqref>
        </x14:conditionalFormatting>
        <x14:conditionalFormatting xmlns:xm="http://schemas.microsoft.com/office/excel/2006/main">
          <x14:cfRule type="iconSet" priority="9" id="{05187E9A-D911-4552-9211-50861A440CAB}">
            <x14:iconSet showValue="0" custom="1">
              <x14:cfvo type="percent">
                <xm:f>0</xm:f>
              </x14:cfvo>
              <x14:cfvo type="num">
                <xm:f>0</xm:f>
              </x14:cfvo>
              <x14:cfvo type="num">
                <xm:f>1</xm:f>
              </x14:cfvo>
              <x14:cfIcon iconSet="NoIcons" iconId="0"/>
              <x14:cfIcon iconSet="3ArrowsGray" iconId="1"/>
              <x14:cfIcon iconSet="3Symbols2" iconId="2"/>
            </x14:iconSet>
          </x14:cfRule>
          <xm:sqref>J20:J21 J23</xm:sqref>
        </x14:conditionalFormatting>
        <x14:conditionalFormatting xmlns:xm="http://schemas.microsoft.com/office/excel/2006/main">
          <x14:cfRule type="iconSet" priority="1" id="{8A65FD22-DA19-4A98-A5BC-657115A61795}">
            <x14:iconSet showValue="0" custom="1">
              <x14:cfvo type="percent">
                <xm:f>0</xm:f>
              </x14:cfvo>
              <x14:cfvo type="num">
                <xm:f>0</xm:f>
              </x14:cfvo>
              <x14:cfvo type="num">
                <xm:f>1</xm:f>
              </x14:cfvo>
              <x14:cfIcon iconSet="NoIcons" iconId="0"/>
              <x14:cfIcon iconSet="3ArrowsGray" iconId="1"/>
              <x14:cfIcon iconSet="3Symbols2" iconId="2"/>
            </x14:iconSet>
          </x14:cfRule>
          <xm:sqref>J28:J31</xm:sqref>
        </x14:conditionalFormatting>
        <x14:conditionalFormatting xmlns:xm="http://schemas.microsoft.com/office/excel/2006/main">
          <x14:cfRule type="iconSet" priority="2" id="{419C63BC-BAE0-4009-9257-F3284578FFB3}">
            <x14:iconSet showValue="0" custom="1">
              <x14:cfvo type="percent">
                <xm:f>0</xm:f>
              </x14:cfvo>
              <x14:cfvo type="num">
                <xm:f>0</xm:f>
              </x14:cfvo>
              <x14:cfvo type="num">
                <xm:f>1</xm:f>
              </x14:cfvo>
              <x14:cfIcon iconSet="NoIcons" iconId="0"/>
              <x14:cfIcon iconSet="3ArrowsGray" iconId="1"/>
              <x14:cfIcon iconSet="3Symbols2" iconId="2"/>
            </x14:iconSet>
          </x14:cfRule>
          <xm:sqref>J34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5F670-B5D3-4E50-BA8E-5C3F07D943A3}">
  <sheetPr>
    <tabColor rgb="FFFFFF00"/>
    <pageSetUpPr fitToPage="1"/>
  </sheetPr>
  <dimension ref="A1:L113"/>
  <sheetViews>
    <sheetView showGridLines="0" zoomScaleNormal="100" zoomScaleSheetLayoutView="145" workbookViewId="0">
      <selection activeCell="L2" sqref="L2"/>
    </sheetView>
  </sheetViews>
  <sheetFormatPr defaultRowHeight="15"/>
  <cols>
    <col min="1" max="1" width="36.5703125" customWidth="1"/>
    <col min="2" max="2" width="25.140625" customWidth="1"/>
    <col min="3" max="3" width="10.7109375" style="58" customWidth="1"/>
    <col min="4" max="4" width="10.7109375" customWidth="1"/>
    <col min="5" max="5" width="11" customWidth="1"/>
    <col min="6" max="6" width="10.7109375" customWidth="1"/>
    <col min="7" max="7" width="13.140625" customWidth="1"/>
    <col min="8" max="8" width="11" customWidth="1"/>
    <col min="9" max="9" width="15.7109375" customWidth="1"/>
    <col min="10" max="10" width="10" customWidth="1"/>
  </cols>
  <sheetData>
    <row r="1" spans="1:12">
      <c r="A1" s="466" t="s">
        <v>0</v>
      </c>
    </row>
    <row r="3" spans="1:12">
      <c r="A3" s="160" t="s">
        <v>841</v>
      </c>
    </row>
    <row r="6" spans="1:12">
      <c r="A6" s="387"/>
      <c r="D6" s="24"/>
      <c r="E6" s="24"/>
      <c r="F6" s="24"/>
      <c r="G6" s="24"/>
      <c r="H6" s="24"/>
    </row>
    <row r="7" spans="1:12" ht="15.75" thickBot="1">
      <c r="A7" s="198" t="s">
        <v>108</v>
      </c>
      <c r="B7" s="396" t="s">
        <v>109</v>
      </c>
      <c r="C7" s="419">
        <v>45838</v>
      </c>
      <c r="D7" s="457">
        <v>45473</v>
      </c>
      <c r="E7" s="80">
        <v>45107</v>
      </c>
      <c r="F7" s="80">
        <v>44742</v>
      </c>
      <c r="G7" s="80">
        <v>44377</v>
      </c>
    </row>
    <row r="8" spans="1:12">
      <c r="A8" s="74" t="s">
        <v>110</v>
      </c>
      <c r="B8" s="246"/>
      <c r="C8" s="697">
        <v>64.400000000000006</v>
      </c>
      <c r="D8" s="394">
        <v>54.2</v>
      </c>
      <c r="E8" s="394">
        <v>44.7</v>
      </c>
      <c r="F8" s="436">
        <v>30.6</v>
      </c>
      <c r="G8" s="272" t="s">
        <v>72</v>
      </c>
      <c r="H8" s="24"/>
      <c r="I8" s="729"/>
      <c r="K8" s="381"/>
      <c r="L8" s="387"/>
    </row>
    <row r="9" spans="1:12">
      <c r="A9" s="74" t="s">
        <v>111</v>
      </c>
      <c r="B9" s="246"/>
      <c r="C9" s="510">
        <v>7.9</v>
      </c>
      <c r="D9" s="394">
        <v>6.3</v>
      </c>
      <c r="E9" s="394">
        <v>4.8</v>
      </c>
      <c r="F9" s="409">
        <v>4.2</v>
      </c>
      <c r="G9" s="272" t="s">
        <v>72</v>
      </c>
      <c r="I9" s="44"/>
      <c r="K9" s="381"/>
      <c r="L9" s="282"/>
    </row>
    <row r="10" spans="1:12" ht="15.75" thickBot="1">
      <c r="A10" s="437" t="s">
        <v>112</v>
      </c>
      <c r="B10" s="438"/>
      <c r="C10" s="511">
        <v>14.9</v>
      </c>
      <c r="D10" s="395">
        <v>18.559000000000001</v>
      </c>
      <c r="E10" s="395">
        <v>8.6419999999999995</v>
      </c>
      <c r="F10" s="439">
        <v>13.57</v>
      </c>
      <c r="G10" s="439">
        <v>7.8540000000000001</v>
      </c>
      <c r="H10" s="24"/>
      <c r="L10" s="282"/>
    </row>
    <row r="11" spans="1:12">
      <c r="E11" s="83"/>
      <c r="F11" s="83"/>
      <c r="G11" s="83"/>
      <c r="H11" s="83"/>
    </row>
    <row r="12" spans="1:12" ht="55.5" customHeight="1" thickBot="1">
      <c r="A12" s="198" t="s">
        <v>113</v>
      </c>
      <c r="B12" s="211"/>
      <c r="C12" s="396" t="s">
        <v>109</v>
      </c>
      <c r="D12" s="949" t="s">
        <v>114</v>
      </c>
      <c r="E12" s="949"/>
      <c r="F12" s="949" t="s">
        <v>947</v>
      </c>
      <c r="G12" s="949"/>
      <c r="H12" s="949" t="s">
        <v>653</v>
      </c>
      <c r="I12" s="949"/>
    </row>
    <row r="13" spans="1:12" ht="21" customHeight="1">
      <c r="A13" s="368" t="s">
        <v>115</v>
      </c>
      <c r="B13" s="369"/>
      <c r="C13" s="370"/>
      <c r="D13" s="371"/>
      <c r="E13" s="399">
        <v>24.1</v>
      </c>
      <c r="F13" s="403"/>
      <c r="G13" s="399">
        <v>27.1</v>
      </c>
      <c r="H13" s="954" t="s">
        <v>948</v>
      </c>
      <c r="I13" s="954"/>
    </row>
    <row r="14" spans="1:12" ht="15" customHeight="1">
      <c r="A14" s="372" t="s">
        <v>843</v>
      </c>
      <c r="B14" s="373"/>
      <c r="C14" s="374"/>
      <c r="D14" s="375"/>
      <c r="E14" s="400">
        <v>0.7</v>
      </c>
      <c r="F14" s="404"/>
      <c r="G14" s="400">
        <v>13.7</v>
      </c>
      <c r="H14" s="404"/>
      <c r="I14" s="400">
        <v>3.5</v>
      </c>
      <c r="L14" s="840"/>
    </row>
    <row r="15" spans="1:12">
      <c r="A15" s="372" t="s">
        <v>116</v>
      </c>
      <c r="B15" s="373"/>
      <c r="C15" s="374"/>
      <c r="D15" s="375"/>
      <c r="E15" s="400">
        <v>4.5</v>
      </c>
      <c r="F15" s="404"/>
      <c r="G15" s="400">
        <v>11.7</v>
      </c>
      <c r="H15" s="404"/>
      <c r="I15" s="400">
        <v>3.2</v>
      </c>
    </row>
    <row r="16" spans="1:12">
      <c r="A16" s="372" t="s">
        <v>117</v>
      </c>
      <c r="B16" s="373"/>
      <c r="C16" s="374"/>
      <c r="D16" s="375"/>
      <c r="E16" s="400">
        <v>2.9</v>
      </c>
      <c r="F16" s="404"/>
      <c r="G16" s="400">
        <v>8.6</v>
      </c>
      <c r="H16" s="404"/>
      <c r="I16" s="400">
        <v>2.2999999999999998</v>
      </c>
      <c r="L16" s="840"/>
    </row>
    <row r="17" spans="1:11">
      <c r="A17" s="372" t="s">
        <v>671</v>
      </c>
      <c r="B17" s="373"/>
      <c r="C17" s="950"/>
      <c r="D17" s="379"/>
      <c r="E17" s="952" t="s">
        <v>118</v>
      </c>
      <c r="F17" s="405"/>
      <c r="G17" s="952" t="s">
        <v>652</v>
      </c>
      <c r="H17" s="405"/>
      <c r="I17" s="411">
        <v>0.3</v>
      </c>
    </row>
    <row r="18" spans="1:11">
      <c r="A18" s="372" t="s">
        <v>119</v>
      </c>
      <c r="B18" s="373"/>
      <c r="C18" s="951"/>
      <c r="D18" s="371"/>
      <c r="E18" s="953"/>
      <c r="F18" s="403"/>
      <c r="G18" s="953"/>
      <c r="H18" s="403"/>
      <c r="I18" s="411">
        <v>0.2</v>
      </c>
    </row>
    <row r="19" spans="1:11">
      <c r="A19" s="372" t="s">
        <v>120</v>
      </c>
      <c r="B19" s="373"/>
      <c r="C19" s="374"/>
      <c r="D19" s="375"/>
      <c r="E19" s="400">
        <v>1</v>
      </c>
      <c r="F19" s="404"/>
      <c r="G19" s="400">
        <v>1.3</v>
      </c>
      <c r="H19" s="404"/>
      <c r="I19" s="400">
        <v>0.5</v>
      </c>
    </row>
    <row r="20" spans="1:11">
      <c r="A20" s="372" t="s">
        <v>121</v>
      </c>
      <c r="B20" s="373"/>
      <c r="C20" s="374"/>
      <c r="D20" s="375"/>
      <c r="E20" s="400">
        <v>0.1</v>
      </c>
      <c r="F20" s="404"/>
      <c r="G20" s="400">
        <v>0.2</v>
      </c>
      <c r="H20" s="404"/>
      <c r="I20" s="406" t="s">
        <v>125</v>
      </c>
    </row>
    <row r="21" spans="1:11" ht="21" customHeight="1">
      <c r="A21" s="372" t="s">
        <v>122</v>
      </c>
      <c r="B21" s="373"/>
      <c r="C21" s="374"/>
      <c r="D21" s="375"/>
      <c r="E21" s="400">
        <v>0</v>
      </c>
      <c r="F21" s="404"/>
      <c r="G21" s="400">
        <v>0.2</v>
      </c>
      <c r="H21" s="948" t="s">
        <v>123</v>
      </c>
      <c r="I21" s="948"/>
    </row>
    <row r="22" spans="1:11" ht="15" customHeight="1">
      <c r="A22" s="376" t="s">
        <v>124</v>
      </c>
      <c r="B22" s="377"/>
      <c r="C22" s="610"/>
      <c r="D22" s="378"/>
      <c r="E22" s="401">
        <v>0</v>
      </c>
      <c r="F22" s="407"/>
      <c r="G22" s="408" t="s">
        <v>125</v>
      </c>
      <c r="H22" s="407"/>
      <c r="I22" s="408" t="s">
        <v>125</v>
      </c>
    </row>
    <row r="23" spans="1:11" ht="15.75" thickBot="1">
      <c r="A23" s="270" t="s">
        <v>126</v>
      </c>
      <c r="B23" s="270"/>
      <c r="C23" s="611"/>
      <c r="D23" s="271"/>
      <c r="E23" s="402">
        <v>33.5</v>
      </c>
      <c r="F23" s="402"/>
      <c r="G23" s="402">
        <v>64.400000000000006</v>
      </c>
      <c r="H23" s="402"/>
      <c r="I23" s="402">
        <v>10.199999999999999</v>
      </c>
    </row>
    <row r="24" spans="1:11">
      <c r="A24" s="318" t="s">
        <v>654</v>
      </c>
      <c r="C24"/>
    </row>
    <row r="25" spans="1:11">
      <c r="C25"/>
    </row>
    <row r="26" spans="1:11">
      <c r="A26" s="2" t="s">
        <v>949</v>
      </c>
      <c r="C26"/>
    </row>
    <row r="27" spans="1:11">
      <c r="A27" s="2" t="s">
        <v>127</v>
      </c>
      <c r="C27"/>
    </row>
    <row r="28" spans="1:11">
      <c r="A28" s="2" t="s">
        <v>128</v>
      </c>
      <c r="C28"/>
      <c r="K28" s="195"/>
    </row>
    <row r="29" spans="1:11">
      <c r="A29" s="84" t="s">
        <v>662</v>
      </c>
      <c r="C29"/>
    </row>
    <row r="30" spans="1:11">
      <c r="A30" s="698" t="s">
        <v>663</v>
      </c>
      <c r="C30"/>
    </row>
    <row r="31" spans="1:11">
      <c r="A31" s="199" t="s">
        <v>655</v>
      </c>
      <c r="C31"/>
    </row>
    <row r="32" spans="1:11">
      <c r="A32" s="44"/>
      <c r="C32"/>
    </row>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ht="15" customHeight="1"/>
    <row r="73" customFormat="1" ht="15" customHeight="1"/>
    <row r="74" customFormat="1" ht="15" customHeight="1"/>
    <row r="75" customFormat="1" ht="15" customHeight="1"/>
    <row r="76" customFormat="1" ht="15" customHeight="1"/>
    <row r="77" customFormat="1"/>
    <row r="78" customFormat="1" ht="15" customHeight="1"/>
    <row r="79" customFormat="1" ht="23.25" customHeight="1"/>
    <row r="80" customFormat="1" ht="15" customHeight="1"/>
    <row r="81" spans="3:11" ht="15" customHeight="1">
      <c r="C81"/>
    </row>
    <row r="82" spans="3:11" ht="15" customHeight="1">
      <c r="C82"/>
    </row>
    <row r="83" spans="3:11" ht="15" customHeight="1">
      <c r="C83"/>
    </row>
    <row r="84" spans="3:11" ht="15" customHeight="1">
      <c r="C84"/>
    </row>
    <row r="85" spans="3:11">
      <c r="C85"/>
    </row>
    <row r="86" spans="3:11" ht="15.75">
      <c r="C86"/>
      <c r="K86" s="86"/>
    </row>
    <row r="87" spans="3:11">
      <c r="C87"/>
    </row>
    <row r="88" spans="3:11">
      <c r="C88"/>
    </row>
    <row r="89" spans="3:11">
      <c r="C89"/>
    </row>
    <row r="90" spans="3:11">
      <c r="C90"/>
    </row>
    <row r="91" spans="3:11">
      <c r="C91"/>
    </row>
    <row r="92" spans="3:11">
      <c r="C92"/>
    </row>
    <row r="93" spans="3:11">
      <c r="C93"/>
    </row>
    <row r="94" spans="3:11">
      <c r="C94"/>
    </row>
    <row r="95" spans="3:11">
      <c r="C95"/>
    </row>
    <row r="96" spans="3:11">
      <c r="C96"/>
    </row>
    <row r="97" spans="1:6">
      <c r="C97"/>
    </row>
    <row r="98" spans="1:6">
      <c r="C98"/>
    </row>
    <row r="99" spans="1:6" ht="15" customHeight="1">
      <c r="C99"/>
    </row>
    <row r="100" spans="1:6" ht="15" customHeight="1">
      <c r="C100"/>
    </row>
    <row r="101" spans="1:6" ht="15" customHeight="1">
      <c r="C101"/>
    </row>
    <row r="102" spans="1:6" ht="15" customHeight="1">
      <c r="A102" s="2"/>
      <c r="B102" s="2"/>
      <c r="C102" s="2"/>
      <c r="D102" s="1"/>
      <c r="E102" s="1"/>
      <c r="F102" s="1"/>
    </row>
    <row r="103" spans="1:6" ht="15" customHeight="1">
      <c r="A103" s="13"/>
      <c r="B103" s="13"/>
      <c r="C103" s="13"/>
      <c r="D103" s="13"/>
      <c r="E103" s="13"/>
      <c r="F103" s="13"/>
    </row>
    <row r="104" spans="1:6" ht="15" customHeight="1">
      <c r="A104" s="2"/>
    </row>
    <row r="105" spans="1:6" ht="15" customHeight="1">
      <c r="A105" s="2"/>
    </row>
    <row r="106" spans="1:6">
      <c r="A106" s="2"/>
    </row>
    <row r="107" spans="1:6">
      <c r="A107" s="2"/>
    </row>
    <row r="108" spans="1:6">
      <c r="A108" s="2"/>
    </row>
    <row r="109" spans="1:6">
      <c r="A109" s="2"/>
    </row>
    <row r="110" spans="1:6">
      <c r="A110" s="2"/>
    </row>
    <row r="111" spans="1:6">
      <c r="A111" s="2"/>
    </row>
    <row r="112" spans="1:6" ht="15" customHeight="1">
      <c r="A112" s="2"/>
    </row>
    <row r="113" spans="9:9">
      <c r="I113" s="2"/>
    </row>
  </sheetData>
  <sheetProtection algorithmName="SHA-512" hashValue="7G8eZfN5YTHwK7FqSQlnsC16YTCpMdJdoY32t6L20yMPxRSRTKM1lSnSt0mIeDdvct4SX1QDM+DW9zWSUPl86Q==" saltValue="X+FhJJumDkN1mM0nKj/Qpw==" spinCount="100000" sheet="1" objects="1" scenarios="1"/>
  <protectedRanges>
    <protectedRange sqref="C8:C10" name="Sustainable Financing"/>
  </protectedRanges>
  <mergeCells count="8">
    <mergeCell ref="H21:I21"/>
    <mergeCell ref="F12:G12"/>
    <mergeCell ref="D12:E12"/>
    <mergeCell ref="H12:I12"/>
    <mergeCell ref="C17:C18"/>
    <mergeCell ref="E17:E18"/>
    <mergeCell ref="G17:G18"/>
    <mergeCell ref="H13:I13"/>
  </mergeCells>
  <conditionalFormatting sqref="E11:H11">
    <cfRule type="expression" dxfId="70" priority="29" stopIfTrue="1">
      <formula>#REF!&gt;0</formula>
    </cfRule>
  </conditionalFormatting>
  <pageMargins left="0.25" right="0.25" top="0.75" bottom="0.75" header="0.3" footer="0.3"/>
  <pageSetup paperSize="9"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9F076-FACB-4981-B582-B3765293EF9E}">
  <sheetPr>
    <tabColor rgb="FFFFFF00"/>
    <pageSetUpPr autoPageBreaks="0"/>
  </sheetPr>
  <dimension ref="A1:T129"/>
  <sheetViews>
    <sheetView showGridLines="0" zoomScaleNormal="100" zoomScaleSheetLayoutView="115" workbookViewId="0">
      <selection activeCell="L4" sqref="L4"/>
    </sheetView>
  </sheetViews>
  <sheetFormatPr defaultColWidth="9.140625" defaultRowHeight="15"/>
  <cols>
    <col min="1" max="1" width="45.140625" style="387" customWidth="1"/>
    <col min="2" max="2" width="28.7109375" style="387" customWidth="1"/>
    <col min="3" max="3" width="10.7109375" style="388" customWidth="1"/>
    <col min="4" max="12" width="10.5703125" style="387" customWidth="1"/>
    <col min="13" max="13" width="14.85546875" style="387" customWidth="1"/>
    <col min="14" max="14" width="12.5703125" style="387" customWidth="1"/>
    <col min="15" max="15" width="10.140625" style="387" bestFit="1" customWidth="1"/>
    <col min="16" max="16" width="3.140625" style="387" customWidth="1"/>
    <col min="17" max="17" width="33.42578125" style="387" customWidth="1"/>
    <col min="18" max="18" width="11.5703125" style="387" bestFit="1" customWidth="1"/>
    <col min="19" max="19" width="9.42578125" style="387" bestFit="1" customWidth="1"/>
    <col min="20" max="20" width="9.140625" style="387"/>
    <col min="21" max="21" width="30.28515625" style="387" bestFit="1" customWidth="1"/>
    <col min="22" max="16384" width="9.140625" style="387"/>
  </cols>
  <sheetData>
    <row r="1" spans="1:9">
      <c r="A1" s="466" t="s">
        <v>0</v>
      </c>
    </row>
    <row r="2" spans="1:9">
      <c r="D2" s="657"/>
    </row>
    <row r="3" spans="1:9">
      <c r="A3" s="696" t="s">
        <v>129</v>
      </c>
    </row>
    <row r="6" spans="1:9" ht="15.75" thickBot="1">
      <c r="A6" s="198" t="s">
        <v>130</v>
      </c>
      <c r="B6" s="198"/>
      <c r="C6" s="224" t="s">
        <v>844</v>
      </c>
      <c r="D6" s="177">
        <v>45838</v>
      </c>
      <c r="E6" s="81">
        <v>45473</v>
      </c>
      <c r="F6" s="81">
        <v>45107</v>
      </c>
      <c r="G6" s="81">
        <v>44742</v>
      </c>
      <c r="H6" s="81">
        <v>44377</v>
      </c>
      <c r="I6" s="691"/>
    </row>
    <row r="7" spans="1:9">
      <c r="A7" s="213" t="s">
        <v>131</v>
      </c>
      <c r="B7" s="213"/>
      <c r="C7" s="216"/>
      <c r="D7" s="513"/>
      <c r="E7" s="418"/>
      <c r="F7" s="658"/>
      <c r="G7" s="658"/>
      <c r="H7" s="658"/>
      <c r="I7" s="658"/>
    </row>
    <row r="8" spans="1:9">
      <c r="A8" s="213" t="s">
        <v>664</v>
      </c>
      <c r="B8" s="213"/>
      <c r="C8" s="216"/>
      <c r="D8" s="513">
        <v>67780.078353568228</v>
      </c>
      <c r="E8" s="418">
        <v>83850</v>
      </c>
      <c r="F8" s="418">
        <v>78187</v>
      </c>
      <c r="G8" s="418">
        <v>47621</v>
      </c>
      <c r="H8" s="418">
        <v>48570</v>
      </c>
      <c r="I8" s="315"/>
    </row>
    <row r="9" spans="1:9">
      <c r="A9" s="214" t="s">
        <v>133</v>
      </c>
      <c r="B9" s="217"/>
      <c r="C9" s="659"/>
      <c r="D9" s="513">
        <v>5592.0339558573851</v>
      </c>
      <c r="E9" s="418">
        <v>7258</v>
      </c>
      <c r="F9" s="418">
        <v>7891</v>
      </c>
      <c r="G9" s="418">
        <v>6667</v>
      </c>
      <c r="H9" s="418">
        <v>8768</v>
      </c>
      <c r="I9" s="315"/>
    </row>
    <row r="10" spans="1:9">
      <c r="A10" s="214" t="s">
        <v>845</v>
      </c>
      <c r="B10" s="217"/>
      <c r="C10" s="216"/>
      <c r="D10" s="651">
        <v>125</v>
      </c>
      <c r="E10" s="221">
        <v>33</v>
      </c>
      <c r="F10" s="221">
        <v>12</v>
      </c>
      <c r="G10" s="831" t="s">
        <v>826</v>
      </c>
      <c r="H10" s="221">
        <v>1812</v>
      </c>
      <c r="I10" s="315"/>
    </row>
    <row r="11" spans="1:9">
      <c r="A11" s="215" t="s">
        <v>665</v>
      </c>
      <c r="B11" s="218"/>
      <c r="C11" s="219"/>
      <c r="D11" s="514">
        <v>62063.044397710844</v>
      </c>
      <c r="E11" s="223">
        <v>76559</v>
      </c>
      <c r="F11" s="223">
        <v>70284</v>
      </c>
      <c r="G11" s="223">
        <v>40954</v>
      </c>
      <c r="H11" s="223">
        <v>37990</v>
      </c>
      <c r="I11" s="384"/>
    </row>
    <row r="12" spans="1:9">
      <c r="A12" s="213" t="s">
        <v>134</v>
      </c>
      <c r="B12" s="213"/>
      <c r="C12" s="216"/>
      <c r="D12" s="513">
        <v>131143.36115356811</v>
      </c>
      <c r="E12" s="418">
        <v>153288</v>
      </c>
      <c r="F12" s="418">
        <v>158657</v>
      </c>
      <c r="G12" s="418">
        <v>137481</v>
      </c>
      <c r="H12" s="418">
        <v>152109</v>
      </c>
      <c r="I12" s="315"/>
    </row>
    <row r="13" spans="1:9">
      <c r="A13" s="214" t="s">
        <v>133</v>
      </c>
      <c r="B13" s="217"/>
      <c r="C13" s="216"/>
      <c r="D13" s="513">
        <v>5592.0339558573851</v>
      </c>
      <c r="E13" s="418">
        <v>7258</v>
      </c>
      <c r="F13" s="418">
        <v>7891</v>
      </c>
      <c r="G13" s="418">
        <v>6667</v>
      </c>
      <c r="H13" s="418">
        <v>8768</v>
      </c>
      <c r="I13" s="315"/>
    </row>
    <row r="14" spans="1:9">
      <c r="A14" s="214" t="s">
        <v>135</v>
      </c>
      <c r="B14" s="217"/>
      <c r="C14" s="216"/>
      <c r="D14" s="513">
        <v>58168.282799999877</v>
      </c>
      <c r="E14" s="418">
        <v>63844</v>
      </c>
      <c r="F14" s="418">
        <v>74654</v>
      </c>
      <c r="G14" s="418">
        <v>83249</v>
      </c>
      <c r="H14" s="418">
        <v>95762</v>
      </c>
      <c r="I14" s="315"/>
    </row>
    <row r="15" spans="1:9">
      <c r="A15" s="215" t="s">
        <v>401</v>
      </c>
      <c r="B15" s="218"/>
      <c r="C15" s="219"/>
      <c r="D15" s="514">
        <v>67383.044397710852</v>
      </c>
      <c r="E15" s="223">
        <v>82186</v>
      </c>
      <c r="F15" s="223">
        <v>76112</v>
      </c>
      <c r="G15" s="223">
        <v>47565</v>
      </c>
      <c r="H15" s="223">
        <v>47579</v>
      </c>
      <c r="I15" s="384"/>
    </row>
    <row r="16" spans="1:9">
      <c r="A16" s="84"/>
      <c r="B16" s="84"/>
      <c r="D16" s="647"/>
      <c r="E16" s="647"/>
      <c r="F16" s="647"/>
      <c r="G16" s="647"/>
      <c r="H16" s="647"/>
      <c r="I16" s="647"/>
    </row>
    <row r="17" spans="1:9" ht="15.75" thickBot="1">
      <c r="A17" s="198" t="s">
        <v>130</v>
      </c>
      <c r="B17" s="198"/>
      <c r="C17" s="224" t="s">
        <v>844</v>
      </c>
      <c r="D17" s="177">
        <v>45838</v>
      </c>
      <c r="E17" s="81">
        <v>45473</v>
      </c>
      <c r="F17" s="81">
        <v>45107</v>
      </c>
      <c r="G17" s="81">
        <v>44742</v>
      </c>
      <c r="H17" s="81">
        <v>44377</v>
      </c>
      <c r="I17" s="691"/>
    </row>
    <row r="18" spans="1:9">
      <c r="A18" s="213" t="s">
        <v>136</v>
      </c>
      <c r="B18" s="213"/>
      <c r="C18" s="216"/>
      <c r="D18" s="660"/>
      <c r="E18" s="661"/>
      <c r="F18" s="661"/>
      <c r="G18" s="661"/>
      <c r="H18" s="661"/>
      <c r="I18" s="661"/>
    </row>
    <row r="19" spans="1:9">
      <c r="A19" s="213" t="s">
        <v>664</v>
      </c>
      <c r="B19" s="213"/>
      <c r="C19" s="216"/>
      <c r="D19" s="651">
        <v>54247.340700000001</v>
      </c>
      <c r="E19" s="221">
        <v>68644</v>
      </c>
      <c r="F19" s="221">
        <v>61561</v>
      </c>
      <c r="G19" s="221">
        <v>39248</v>
      </c>
      <c r="H19" s="221">
        <v>39695</v>
      </c>
      <c r="I19" s="221"/>
    </row>
    <row r="20" spans="1:9">
      <c r="A20" s="214" t="s">
        <v>133</v>
      </c>
      <c r="B20" s="217"/>
      <c r="C20" s="216"/>
      <c r="D20" s="651">
        <v>4415</v>
      </c>
      <c r="E20" s="221">
        <v>5195</v>
      </c>
      <c r="F20" s="221">
        <v>5165</v>
      </c>
      <c r="G20" s="221">
        <v>4613</v>
      </c>
      <c r="H20" s="221">
        <v>6095</v>
      </c>
      <c r="I20" s="221"/>
    </row>
    <row r="21" spans="1:9">
      <c r="A21" s="214" t="s">
        <v>846</v>
      </c>
      <c r="B21" s="217"/>
      <c r="C21" s="216"/>
      <c r="D21" s="834" t="s">
        <v>826</v>
      </c>
      <c r="E21" s="831" t="s">
        <v>826</v>
      </c>
      <c r="F21" s="831" t="s">
        <v>826</v>
      </c>
      <c r="G21" s="831" t="s">
        <v>826</v>
      </c>
      <c r="H21" s="833" t="s">
        <v>826</v>
      </c>
      <c r="I21" s="220"/>
    </row>
    <row r="22" spans="1:9">
      <c r="A22" s="215" t="s">
        <v>665</v>
      </c>
      <c r="B22" s="218"/>
      <c r="C22" s="219"/>
      <c r="D22" s="514">
        <v>49832.340700000001</v>
      </c>
      <c r="E22" s="223">
        <v>63449</v>
      </c>
      <c r="F22" s="223">
        <v>56396</v>
      </c>
      <c r="G22" s="223">
        <v>34635</v>
      </c>
      <c r="H22" s="223">
        <v>33600</v>
      </c>
      <c r="I22" s="221"/>
    </row>
    <row r="23" spans="1:9">
      <c r="A23" s="213" t="s">
        <v>134</v>
      </c>
      <c r="B23" s="213"/>
      <c r="C23" s="216"/>
      <c r="D23" s="651">
        <v>112621.62349999987</v>
      </c>
      <c r="E23" s="221">
        <v>132035</v>
      </c>
      <c r="F23" s="221">
        <v>129755</v>
      </c>
      <c r="G23" s="221">
        <v>118517</v>
      </c>
      <c r="H23" s="221">
        <v>136319</v>
      </c>
      <c r="I23" s="221"/>
    </row>
    <row r="24" spans="1:9">
      <c r="A24" s="214" t="s">
        <v>133</v>
      </c>
      <c r="B24" s="217"/>
      <c r="C24" s="216"/>
      <c r="D24" s="651">
        <v>4415</v>
      </c>
      <c r="E24" s="221">
        <v>5195</v>
      </c>
      <c r="F24" s="221">
        <v>5165</v>
      </c>
      <c r="G24" s="221">
        <v>4613</v>
      </c>
      <c r="H24" s="221">
        <v>6095</v>
      </c>
      <c r="I24" s="221"/>
    </row>
    <row r="25" spans="1:9">
      <c r="A25" s="214" t="s">
        <v>135</v>
      </c>
      <c r="B25" s="217"/>
      <c r="C25" s="216"/>
      <c r="D25" s="651">
        <v>54048.282799999877</v>
      </c>
      <c r="E25" s="221">
        <v>58312</v>
      </c>
      <c r="F25" s="221">
        <v>62366</v>
      </c>
      <c r="G25" s="221">
        <v>72658</v>
      </c>
      <c r="H25" s="221">
        <v>87035</v>
      </c>
      <c r="I25" s="221"/>
    </row>
    <row r="26" spans="1:9">
      <c r="A26" s="215" t="s">
        <v>401</v>
      </c>
      <c r="B26" s="218"/>
      <c r="C26" s="219"/>
      <c r="D26" s="514">
        <v>54158.340700000001</v>
      </c>
      <c r="E26" s="223">
        <v>68528</v>
      </c>
      <c r="F26" s="223">
        <v>62224</v>
      </c>
      <c r="G26" s="223">
        <v>41246</v>
      </c>
      <c r="H26" s="223">
        <v>43189</v>
      </c>
      <c r="I26" s="221"/>
    </row>
    <row r="27" spans="1:9">
      <c r="A27" s="193"/>
      <c r="B27" s="193"/>
      <c r="C27" s="82"/>
      <c r="D27" s="662"/>
      <c r="E27" s="663"/>
      <c r="F27" s="663"/>
      <c r="G27" s="663"/>
      <c r="H27" s="664"/>
      <c r="I27" s="664"/>
    </row>
    <row r="28" spans="1:9" ht="15.75" thickBot="1">
      <c r="A28" s="198" t="s">
        <v>130</v>
      </c>
      <c r="B28" s="198"/>
      <c r="C28" s="224" t="s">
        <v>844</v>
      </c>
      <c r="D28" s="177">
        <v>45838</v>
      </c>
      <c r="E28" s="81">
        <v>45473</v>
      </c>
      <c r="F28" s="81">
        <v>45107</v>
      </c>
      <c r="G28" s="81">
        <v>44742</v>
      </c>
      <c r="H28" s="81">
        <v>44377</v>
      </c>
      <c r="I28" s="691"/>
    </row>
    <row r="29" spans="1:9">
      <c r="A29" s="213" t="s">
        <v>933</v>
      </c>
      <c r="B29" s="213"/>
      <c r="C29" s="216"/>
      <c r="D29" s="665"/>
      <c r="E29" s="666"/>
      <c r="F29" s="666"/>
      <c r="G29" s="666"/>
      <c r="H29" s="666"/>
      <c r="I29" s="666"/>
    </row>
    <row r="30" spans="1:9">
      <c r="A30" s="213" t="s">
        <v>132</v>
      </c>
      <c r="B30" s="213"/>
      <c r="C30" s="216"/>
      <c r="D30" s="731">
        <v>5938</v>
      </c>
      <c r="E30" s="732">
        <v>4024</v>
      </c>
      <c r="F30" s="732">
        <v>4637</v>
      </c>
      <c r="G30" s="732">
        <v>2554</v>
      </c>
      <c r="H30" s="732">
        <v>4960</v>
      </c>
      <c r="I30" s="221"/>
    </row>
    <row r="31" spans="1:9">
      <c r="A31" s="214" t="s">
        <v>133</v>
      </c>
      <c r="B31" s="217"/>
      <c r="C31" s="216"/>
      <c r="D31" s="731">
        <v>913</v>
      </c>
      <c r="E31" s="732">
        <v>1529</v>
      </c>
      <c r="F31" s="732">
        <v>1807</v>
      </c>
      <c r="G31" s="732">
        <v>1469</v>
      </c>
      <c r="H31" s="732">
        <v>2189</v>
      </c>
      <c r="I31" s="221"/>
    </row>
    <row r="32" spans="1:9">
      <c r="A32" s="214" t="s">
        <v>845</v>
      </c>
      <c r="B32" s="217"/>
      <c r="C32" s="216"/>
      <c r="D32" s="731">
        <v>125</v>
      </c>
      <c r="E32" s="732">
        <v>33</v>
      </c>
      <c r="F32" s="732">
        <v>12</v>
      </c>
      <c r="G32" s="733">
        <v>0</v>
      </c>
      <c r="H32" s="732">
        <v>1812</v>
      </c>
      <c r="I32" s="221"/>
    </row>
    <row r="33" spans="1:10">
      <c r="A33" s="215" t="s">
        <v>401</v>
      </c>
      <c r="B33" s="218"/>
      <c r="C33" s="219"/>
      <c r="D33" s="734">
        <v>4900</v>
      </c>
      <c r="E33" s="735">
        <v>2462</v>
      </c>
      <c r="F33" s="735">
        <v>2818</v>
      </c>
      <c r="G33" s="735">
        <v>1085</v>
      </c>
      <c r="H33" s="735">
        <v>959</v>
      </c>
      <c r="I33" s="221"/>
    </row>
    <row r="34" spans="1:10">
      <c r="A34" s="213" t="s">
        <v>134</v>
      </c>
      <c r="B34" s="213"/>
      <c r="C34" s="216"/>
      <c r="D34" s="731">
        <v>7460</v>
      </c>
      <c r="E34" s="732">
        <v>5301</v>
      </c>
      <c r="F34" s="732">
        <v>5817</v>
      </c>
      <c r="G34" s="732">
        <v>3926</v>
      </c>
      <c r="H34" s="732">
        <v>4960</v>
      </c>
      <c r="I34" s="221"/>
    </row>
    <row r="35" spans="1:10">
      <c r="A35" s="214" t="s">
        <v>133</v>
      </c>
      <c r="B35" s="217"/>
      <c r="C35" s="216"/>
      <c r="D35" s="731">
        <v>913</v>
      </c>
      <c r="E35" s="732">
        <v>1529</v>
      </c>
      <c r="F35" s="732">
        <v>1807</v>
      </c>
      <c r="G35" s="732">
        <v>1469</v>
      </c>
      <c r="H35" s="732">
        <v>2189</v>
      </c>
      <c r="I35" s="221"/>
    </row>
    <row r="36" spans="1:10">
      <c r="A36" s="214" t="s">
        <v>689</v>
      </c>
      <c r="B36" s="217"/>
      <c r="C36" s="216"/>
      <c r="D36" s="731">
        <v>1539</v>
      </c>
      <c r="E36" s="732">
        <v>1310</v>
      </c>
      <c r="F36" s="732">
        <v>1192</v>
      </c>
      <c r="G36" s="732">
        <v>1372</v>
      </c>
      <c r="H36" s="732">
        <v>1812</v>
      </c>
      <c r="I36" s="221"/>
      <c r="J36" s="44"/>
    </row>
    <row r="37" spans="1:10">
      <c r="A37" s="215" t="s">
        <v>401</v>
      </c>
      <c r="B37" s="218"/>
      <c r="C37" s="219"/>
      <c r="D37" s="734">
        <v>5008</v>
      </c>
      <c r="E37" s="735">
        <v>2462</v>
      </c>
      <c r="F37" s="735">
        <v>2818</v>
      </c>
      <c r="G37" s="735">
        <v>1085</v>
      </c>
      <c r="H37" s="735">
        <v>959</v>
      </c>
      <c r="I37" s="221"/>
    </row>
    <row r="38" spans="1:10">
      <c r="A38" s="214"/>
      <c r="B38" s="217"/>
      <c r="C38" s="216"/>
      <c r="D38" s="220"/>
      <c r="E38" s="220"/>
      <c r="F38" s="220"/>
      <c r="G38" s="220"/>
      <c r="H38" s="221"/>
      <c r="I38" s="221"/>
    </row>
    <row r="39" spans="1:10" ht="15.75" thickBot="1">
      <c r="A39" s="273" t="s">
        <v>130</v>
      </c>
      <c r="B39" s="273"/>
      <c r="C39" s="274" t="s">
        <v>844</v>
      </c>
      <c r="D39" s="177">
        <v>45838</v>
      </c>
      <c r="E39" s="81">
        <v>45473</v>
      </c>
      <c r="F39" s="81">
        <v>45107</v>
      </c>
      <c r="G39" s="81">
        <v>44742</v>
      </c>
      <c r="H39" s="81">
        <v>44377</v>
      </c>
      <c r="I39" s="691"/>
    </row>
    <row r="40" spans="1:10">
      <c r="A40" s="382" t="s">
        <v>690</v>
      </c>
      <c r="B40" s="382"/>
      <c r="C40" s="82"/>
      <c r="D40" s="556"/>
      <c r="E40" s="83"/>
    </row>
    <row r="41" spans="1:10">
      <c r="A41" s="213" t="s">
        <v>664</v>
      </c>
      <c r="B41" s="382"/>
      <c r="C41" s="82"/>
      <c r="D41" s="556">
        <v>5416.1888061809477</v>
      </c>
      <c r="E41" s="83">
        <v>8122</v>
      </c>
      <c r="F41" s="221" t="s">
        <v>72</v>
      </c>
      <c r="G41" s="221" t="s">
        <v>72</v>
      </c>
      <c r="H41" s="221" t="s">
        <v>72</v>
      </c>
      <c r="I41" s="221"/>
    </row>
    <row r="42" spans="1:10">
      <c r="A42" s="172" t="s">
        <v>133</v>
      </c>
      <c r="B42" s="193"/>
      <c r="C42" s="82"/>
      <c r="D42" s="556">
        <v>235</v>
      </c>
      <c r="E42" s="83">
        <v>318</v>
      </c>
      <c r="F42" s="221" t="s">
        <v>72</v>
      </c>
      <c r="G42" s="221" t="s">
        <v>72</v>
      </c>
      <c r="H42" s="221" t="s">
        <v>72</v>
      </c>
      <c r="I42" s="221"/>
    </row>
    <row r="43" spans="1:10">
      <c r="A43" s="172" t="s">
        <v>845</v>
      </c>
      <c r="B43" s="193"/>
      <c r="C43" s="82"/>
      <c r="D43" s="834" t="s">
        <v>826</v>
      </c>
      <c r="E43" s="833" t="s">
        <v>826</v>
      </c>
      <c r="F43" s="221" t="s">
        <v>72</v>
      </c>
      <c r="G43" s="221" t="s">
        <v>72</v>
      </c>
      <c r="H43" s="221" t="s">
        <v>72</v>
      </c>
      <c r="I43" s="221"/>
    </row>
    <row r="44" spans="1:10">
      <c r="A44" s="215" t="s">
        <v>665</v>
      </c>
      <c r="B44" s="389"/>
      <c r="C44" s="390"/>
      <c r="D44" s="667">
        <v>5181.1888061809477</v>
      </c>
      <c r="E44" s="668">
        <v>7804</v>
      </c>
      <c r="F44" s="222" t="s">
        <v>72</v>
      </c>
      <c r="G44" s="222" t="s">
        <v>72</v>
      </c>
      <c r="H44" s="222" t="s">
        <v>72</v>
      </c>
      <c r="I44" s="220"/>
    </row>
    <row r="45" spans="1:10">
      <c r="A45" s="382" t="s">
        <v>134</v>
      </c>
      <c r="B45" s="382"/>
      <c r="C45" s="82"/>
      <c r="D45" s="556">
        <v>8299.1888061809477</v>
      </c>
      <c r="E45" s="83">
        <v>10472</v>
      </c>
      <c r="F45" s="221" t="s">
        <v>72</v>
      </c>
      <c r="G45" s="221" t="s">
        <v>72</v>
      </c>
      <c r="H45" s="221" t="s">
        <v>72</v>
      </c>
      <c r="I45" s="221"/>
    </row>
    <row r="46" spans="1:10">
      <c r="A46" s="172" t="s">
        <v>133</v>
      </c>
      <c r="B46" s="193"/>
      <c r="C46" s="82"/>
      <c r="D46" s="556">
        <v>235</v>
      </c>
      <c r="E46" s="83">
        <v>318</v>
      </c>
      <c r="F46" s="221" t="s">
        <v>72</v>
      </c>
      <c r="G46" s="221" t="s">
        <v>72</v>
      </c>
      <c r="H46" s="221" t="s">
        <v>72</v>
      </c>
      <c r="I46" s="221"/>
    </row>
    <row r="47" spans="1:10">
      <c r="A47" s="172" t="s">
        <v>135</v>
      </c>
      <c r="B47" s="193"/>
      <c r="C47" s="82"/>
      <c r="D47" s="556">
        <v>2080</v>
      </c>
      <c r="E47" s="83">
        <v>1802</v>
      </c>
      <c r="F47" s="221" t="s">
        <v>72</v>
      </c>
      <c r="G47" s="221" t="s">
        <v>72</v>
      </c>
      <c r="H47" s="221" t="s">
        <v>72</v>
      </c>
      <c r="I47" s="221"/>
    </row>
    <row r="48" spans="1:10">
      <c r="A48" s="383" t="s">
        <v>401</v>
      </c>
      <c r="B48" s="389"/>
      <c r="C48" s="390"/>
      <c r="D48" s="667">
        <v>5984.1888061809477</v>
      </c>
      <c r="E48" s="668">
        <v>8352</v>
      </c>
      <c r="F48" s="222" t="s">
        <v>72</v>
      </c>
      <c r="G48" s="222" t="s">
        <v>72</v>
      </c>
      <c r="H48" s="222" t="s">
        <v>72</v>
      </c>
      <c r="I48" s="220"/>
    </row>
    <row r="49" spans="1:17">
      <c r="D49" s="391"/>
    </row>
    <row r="50" spans="1:17" ht="15.75" thickBot="1">
      <c r="A50" s="198" t="s">
        <v>130</v>
      </c>
      <c r="B50" s="198"/>
      <c r="C50" s="847" t="s">
        <v>844</v>
      </c>
      <c r="D50" s="177">
        <v>45838</v>
      </c>
      <c r="E50" s="81">
        <v>45473</v>
      </c>
      <c r="F50" s="81">
        <v>45107</v>
      </c>
      <c r="G50" s="81">
        <v>44742</v>
      </c>
      <c r="H50" s="81">
        <v>44377</v>
      </c>
      <c r="I50" s="691"/>
    </row>
    <row r="51" spans="1:17">
      <c r="A51" s="213" t="s">
        <v>934</v>
      </c>
      <c r="B51" s="213"/>
      <c r="C51" s="216"/>
      <c r="D51" s="669"/>
      <c r="E51" s="670"/>
      <c r="F51" s="314"/>
      <c r="G51" s="314"/>
      <c r="H51" s="314"/>
      <c r="I51" s="314"/>
    </row>
    <row r="52" spans="1:17">
      <c r="A52" s="213" t="s">
        <v>132</v>
      </c>
      <c r="B52" s="213"/>
      <c r="C52" s="216"/>
      <c r="D52" s="671">
        <v>2178.5488473872856</v>
      </c>
      <c r="E52" s="220">
        <v>3060</v>
      </c>
      <c r="F52" s="220">
        <v>11989</v>
      </c>
      <c r="G52" s="220">
        <v>5819</v>
      </c>
      <c r="H52" s="512">
        <v>3915</v>
      </c>
      <c r="I52" s="314"/>
    </row>
    <row r="53" spans="1:17">
      <c r="A53" s="214" t="s">
        <v>133</v>
      </c>
      <c r="B53" s="217"/>
      <c r="C53" s="216"/>
      <c r="D53" s="671">
        <v>29.033955857385401</v>
      </c>
      <c r="E53" s="220">
        <v>216</v>
      </c>
      <c r="F53" s="220">
        <v>919</v>
      </c>
      <c r="G53" s="220">
        <v>585</v>
      </c>
      <c r="H53" s="220">
        <v>484</v>
      </c>
      <c r="I53" s="314"/>
    </row>
    <row r="54" spans="1:17">
      <c r="A54" s="214" t="s">
        <v>846</v>
      </c>
      <c r="B54" s="217"/>
      <c r="C54" s="216"/>
      <c r="D54" s="834" t="s">
        <v>826</v>
      </c>
      <c r="E54" s="832" t="s">
        <v>826</v>
      </c>
      <c r="F54" s="832" t="s">
        <v>826</v>
      </c>
      <c r="G54" s="832" t="s">
        <v>826</v>
      </c>
      <c r="H54" s="835" t="s">
        <v>826</v>
      </c>
      <c r="I54" s="220"/>
    </row>
    <row r="55" spans="1:17">
      <c r="A55" s="215" t="s">
        <v>401</v>
      </c>
      <c r="B55" s="218"/>
      <c r="C55" s="219"/>
      <c r="D55" s="672">
        <v>2149.5148915299001</v>
      </c>
      <c r="E55" s="222">
        <v>2844</v>
      </c>
      <c r="F55" s="222">
        <v>11070</v>
      </c>
      <c r="G55" s="222">
        <v>5234</v>
      </c>
      <c r="H55" s="730">
        <v>3431</v>
      </c>
      <c r="I55" s="220"/>
    </row>
    <row r="56" spans="1:17">
      <c r="A56" s="213" t="s">
        <v>134</v>
      </c>
      <c r="B56" s="213"/>
      <c r="C56" s="216"/>
      <c r="D56" s="671">
        <v>2762.5488473872856</v>
      </c>
      <c r="E56" s="220">
        <v>5480</v>
      </c>
      <c r="F56" s="220">
        <v>23085</v>
      </c>
      <c r="G56" s="220">
        <v>15038</v>
      </c>
      <c r="H56" s="673">
        <v>10830</v>
      </c>
      <c r="I56" s="314"/>
    </row>
    <row r="57" spans="1:17">
      <c r="A57" s="214" t="s">
        <v>133</v>
      </c>
      <c r="B57" s="217"/>
      <c r="C57" s="216"/>
      <c r="D57" s="671">
        <v>29.033955857385401</v>
      </c>
      <c r="E57" s="220">
        <v>216</v>
      </c>
      <c r="F57" s="220">
        <v>919</v>
      </c>
      <c r="G57" s="220">
        <v>585</v>
      </c>
      <c r="H57" s="220">
        <v>484</v>
      </c>
      <c r="I57" s="220"/>
    </row>
    <row r="58" spans="1:17">
      <c r="A58" s="214" t="s">
        <v>135</v>
      </c>
      <c r="B58" s="217"/>
      <c r="C58" s="216"/>
      <c r="D58" s="671">
        <v>501</v>
      </c>
      <c r="E58" s="220">
        <v>2420</v>
      </c>
      <c r="F58" s="220">
        <v>11096</v>
      </c>
      <c r="G58" s="220">
        <v>9219</v>
      </c>
      <c r="H58" s="220">
        <v>6915</v>
      </c>
      <c r="I58" s="220"/>
    </row>
    <row r="59" spans="1:17">
      <c r="A59" s="215" t="s">
        <v>401</v>
      </c>
      <c r="B59" s="218"/>
      <c r="C59" s="219"/>
      <c r="D59" s="672">
        <v>2232.5148915299001</v>
      </c>
      <c r="E59" s="222">
        <v>2844</v>
      </c>
      <c r="F59" s="222">
        <v>11070</v>
      </c>
      <c r="G59" s="222">
        <v>5234</v>
      </c>
      <c r="H59" s="321">
        <v>3431</v>
      </c>
      <c r="I59" s="220"/>
    </row>
    <row r="60" spans="1:17">
      <c r="D60" s="391"/>
    </row>
    <row r="61" spans="1:17">
      <c r="D61" s="391"/>
    </row>
    <row r="62" spans="1:17" ht="17.25" customHeight="1">
      <c r="D62" s="955" t="s">
        <v>941</v>
      </c>
      <c r="E62" s="955"/>
      <c r="F62" s="955"/>
      <c r="G62" s="955" t="s">
        <v>942</v>
      </c>
      <c r="H62" s="955"/>
      <c r="I62" s="955"/>
      <c r="J62" s="955" t="s">
        <v>943</v>
      </c>
      <c r="K62" s="955"/>
      <c r="L62" s="759" t="s">
        <v>950</v>
      </c>
      <c r="M62" s="674"/>
      <c r="N62" s="674"/>
      <c r="O62" s="674"/>
      <c r="P62" s="674"/>
    </row>
    <row r="63" spans="1:17" ht="15.75" thickBot="1">
      <c r="A63" s="198" t="s">
        <v>693</v>
      </c>
      <c r="B63" s="198" t="s">
        <v>137</v>
      </c>
      <c r="C63" s="60" t="s">
        <v>533</v>
      </c>
      <c r="D63" s="194">
        <f>D6</f>
        <v>45838</v>
      </c>
      <c r="E63" s="6">
        <v>45473</v>
      </c>
      <c r="F63" s="6">
        <v>45107</v>
      </c>
      <c r="G63" s="177">
        <f>D6</f>
        <v>45838</v>
      </c>
      <c r="H63" s="81">
        <v>45473</v>
      </c>
      <c r="I63" s="81">
        <v>45107</v>
      </c>
      <c r="J63" s="177">
        <f>D6</f>
        <v>45838</v>
      </c>
      <c r="K63" s="81">
        <v>45473</v>
      </c>
      <c r="L63" s="177">
        <f>D6</f>
        <v>45838</v>
      </c>
      <c r="M63" s="674"/>
      <c r="N63" s="674"/>
      <c r="O63" s="674"/>
      <c r="P63" s="674"/>
    </row>
    <row r="64" spans="1:17">
      <c r="A64" s="225" t="s">
        <v>133</v>
      </c>
      <c r="B64" s="225"/>
      <c r="C64" s="219"/>
      <c r="D64" s="515"/>
      <c r="E64" s="317"/>
      <c r="F64" s="675"/>
      <c r="G64" s="515"/>
      <c r="H64" s="317"/>
      <c r="I64" s="675"/>
      <c r="J64" s="758"/>
      <c r="K64" s="277"/>
      <c r="L64" s="758"/>
      <c r="M64" s="674"/>
      <c r="N64" s="674"/>
      <c r="O64" s="674"/>
      <c r="P64" s="674"/>
      <c r="Q64" s="676"/>
    </row>
    <row r="65" spans="1:19">
      <c r="A65" s="316" t="s">
        <v>138</v>
      </c>
      <c r="B65" s="316"/>
      <c r="C65" s="238"/>
      <c r="D65" s="677">
        <v>189</v>
      </c>
      <c r="E65" s="678">
        <v>553</v>
      </c>
      <c r="F65" s="317">
        <v>248</v>
      </c>
      <c r="G65" s="677">
        <v>95</v>
      </c>
      <c r="H65" s="678">
        <v>84</v>
      </c>
      <c r="I65" s="678">
        <v>64</v>
      </c>
      <c r="J65" s="677">
        <v>64</v>
      </c>
      <c r="K65" s="678">
        <v>61</v>
      </c>
      <c r="L65" s="677">
        <v>9</v>
      </c>
      <c r="M65" s="674"/>
      <c r="N65" s="674"/>
      <c r="O65" s="674"/>
      <c r="P65" s="674"/>
      <c r="Q65" s="676"/>
    </row>
    <row r="66" spans="1:19">
      <c r="A66" s="316"/>
      <c r="B66" s="318" t="s">
        <v>139</v>
      </c>
      <c r="C66" s="239"/>
      <c r="D66" s="516">
        <v>126</v>
      </c>
      <c r="E66" s="319">
        <v>484</v>
      </c>
      <c r="F66" s="319">
        <v>140</v>
      </c>
      <c r="G66" s="516">
        <v>52</v>
      </c>
      <c r="H66" s="319">
        <v>18</v>
      </c>
      <c r="I66" s="319">
        <v>1</v>
      </c>
      <c r="J66" s="516">
        <v>64</v>
      </c>
      <c r="K66" s="319">
        <v>61</v>
      </c>
      <c r="L66" s="516" t="s">
        <v>72</v>
      </c>
      <c r="M66" s="674"/>
      <c r="N66" s="674"/>
      <c r="O66" s="674"/>
      <c r="P66" s="674"/>
      <c r="Q66" s="676"/>
    </row>
    <row r="67" spans="1:19">
      <c r="A67" s="226"/>
      <c r="B67" s="320" t="s">
        <v>140</v>
      </c>
      <c r="C67" s="320"/>
      <c r="D67" s="516">
        <v>63</v>
      </c>
      <c r="E67" s="321">
        <v>69</v>
      </c>
      <c r="F67" s="321">
        <v>108</v>
      </c>
      <c r="G67" s="517">
        <v>43</v>
      </c>
      <c r="H67" s="319">
        <v>66</v>
      </c>
      <c r="I67" s="319">
        <v>63</v>
      </c>
      <c r="J67" s="517" t="s">
        <v>72</v>
      </c>
      <c r="K67" s="321" t="s">
        <v>72</v>
      </c>
      <c r="L67" s="517">
        <v>9</v>
      </c>
      <c r="M67" s="674"/>
      <c r="N67" s="674"/>
      <c r="O67" s="674"/>
      <c r="P67" s="674"/>
      <c r="Q67" s="676"/>
    </row>
    <row r="68" spans="1:19">
      <c r="A68" s="316" t="s">
        <v>141</v>
      </c>
      <c r="B68" s="316"/>
      <c r="C68" s="238"/>
      <c r="D68" s="677">
        <v>3164</v>
      </c>
      <c r="E68" s="317">
        <v>3991</v>
      </c>
      <c r="F68" s="317">
        <v>4062</v>
      </c>
      <c r="G68" s="515">
        <v>787</v>
      </c>
      <c r="H68" s="678">
        <v>1423</v>
      </c>
      <c r="I68" s="678">
        <v>1732</v>
      </c>
      <c r="J68" s="515" t="s">
        <v>72</v>
      </c>
      <c r="K68" s="317" t="s">
        <v>72</v>
      </c>
      <c r="L68" s="515" t="s">
        <v>72</v>
      </c>
      <c r="M68" s="674"/>
      <c r="N68" s="674"/>
      <c r="O68" s="674"/>
      <c r="P68" s="674"/>
      <c r="Q68" s="676"/>
    </row>
    <row r="69" spans="1:19">
      <c r="A69" s="228"/>
      <c r="B69" s="229" t="s">
        <v>142</v>
      </c>
      <c r="C69" s="240"/>
      <c r="D69" s="517">
        <v>3164</v>
      </c>
      <c r="E69" s="459">
        <v>3991</v>
      </c>
      <c r="F69" s="459">
        <v>4062</v>
      </c>
      <c r="G69" s="517">
        <v>787</v>
      </c>
      <c r="H69" s="321">
        <v>1423</v>
      </c>
      <c r="I69" s="321">
        <v>1732</v>
      </c>
      <c r="J69" s="517" t="s">
        <v>72</v>
      </c>
      <c r="K69" s="321" t="s">
        <v>72</v>
      </c>
      <c r="L69" s="517" t="s">
        <v>72</v>
      </c>
      <c r="M69" s="674"/>
      <c r="N69" s="674"/>
      <c r="O69" s="674"/>
      <c r="P69" s="674"/>
      <c r="Q69" s="680"/>
    </row>
    <row r="70" spans="1:19">
      <c r="A70" s="316" t="s">
        <v>143</v>
      </c>
      <c r="B70" s="316"/>
      <c r="C70" s="238"/>
      <c r="D70" s="677">
        <v>1062</v>
      </c>
      <c r="E70" s="678">
        <v>651</v>
      </c>
      <c r="F70" s="317">
        <v>855</v>
      </c>
      <c r="G70" s="515">
        <v>31</v>
      </c>
      <c r="H70" s="317">
        <v>22</v>
      </c>
      <c r="I70" s="317">
        <v>11</v>
      </c>
      <c r="J70" s="515">
        <v>171</v>
      </c>
      <c r="K70" s="317">
        <v>257</v>
      </c>
      <c r="L70" s="515">
        <v>20.033955857385401</v>
      </c>
      <c r="M70" s="674"/>
      <c r="N70" s="674"/>
      <c r="O70" s="674"/>
      <c r="P70" s="674"/>
      <c r="Q70" s="676"/>
    </row>
    <row r="71" spans="1:19">
      <c r="A71" s="228"/>
      <c r="B71" s="229" t="s">
        <v>144</v>
      </c>
      <c r="C71" s="240"/>
      <c r="D71" s="517">
        <v>1062</v>
      </c>
      <c r="E71" s="321">
        <v>651</v>
      </c>
      <c r="F71" s="319">
        <v>855</v>
      </c>
      <c r="G71" s="516">
        <v>31</v>
      </c>
      <c r="H71" s="321">
        <v>22</v>
      </c>
      <c r="I71" s="321">
        <v>11</v>
      </c>
      <c r="J71" s="517">
        <v>171</v>
      </c>
      <c r="K71" s="321">
        <v>257</v>
      </c>
      <c r="L71" s="516">
        <v>20.033955857385401</v>
      </c>
      <c r="M71" s="674"/>
      <c r="N71" s="674"/>
      <c r="O71" s="674"/>
      <c r="P71" s="674"/>
      <c r="Q71" s="676"/>
    </row>
    <row r="72" spans="1:19">
      <c r="A72" s="230" t="s">
        <v>145</v>
      </c>
      <c r="B72" s="231"/>
      <c r="C72" s="241"/>
      <c r="D72" s="681">
        <v>4415</v>
      </c>
      <c r="E72" s="279">
        <v>5195</v>
      </c>
      <c r="F72" s="279">
        <v>5165</v>
      </c>
      <c r="G72" s="681">
        <v>913</v>
      </c>
      <c r="H72" s="279">
        <v>1529</v>
      </c>
      <c r="I72" s="279">
        <v>1807</v>
      </c>
      <c r="J72" s="681">
        <v>235</v>
      </c>
      <c r="K72" s="279">
        <v>318</v>
      </c>
      <c r="L72" s="681">
        <v>29.033955857385401</v>
      </c>
      <c r="M72" s="674"/>
      <c r="N72" s="674"/>
      <c r="O72" s="674"/>
      <c r="P72" s="674"/>
      <c r="Q72" s="682"/>
      <c r="R72" s="657"/>
      <c r="S72" s="657"/>
    </row>
    <row r="73" spans="1:19">
      <c r="A73" s="226"/>
      <c r="B73" s="227"/>
      <c r="C73" s="239"/>
      <c r="D73" s="319"/>
      <c r="E73" s="319"/>
      <c r="F73" s="319"/>
      <c r="G73" s="319"/>
      <c r="H73" s="319"/>
      <c r="I73" s="319"/>
      <c r="J73" s="319"/>
      <c r="K73" s="319"/>
      <c r="L73" s="319"/>
      <c r="M73" s="674"/>
      <c r="N73" s="674"/>
      <c r="O73" s="674"/>
      <c r="P73" s="674"/>
      <c r="Q73" s="676"/>
    </row>
    <row r="74" spans="1:19">
      <c r="A74" s="232" t="s">
        <v>135</v>
      </c>
      <c r="B74" s="229"/>
      <c r="C74" s="240"/>
      <c r="D74" s="321"/>
      <c r="E74" s="321"/>
      <c r="F74" s="321"/>
      <c r="G74" s="321"/>
      <c r="H74" s="321"/>
      <c r="I74" s="321"/>
      <c r="J74" s="321"/>
      <c r="K74" s="321"/>
      <c r="L74" s="321"/>
      <c r="M74" s="674"/>
      <c r="N74" s="674"/>
      <c r="O74" s="674"/>
      <c r="P74" s="674"/>
      <c r="Q74" s="676"/>
    </row>
    <row r="75" spans="1:19">
      <c r="A75" s="316" t="s">
        <v>146</v>
      </c>
      <c r="B75" s="316"/>
      <c r="C75" s="238"/>
      <c r="D75" s="515">
        <v>54048.282799999877</v>
      </c>
      <c r="E75" s="317">
        <v>58312</v>
      </c>
      <c r="F75" s="317">
        <v>62366</v>
      </c>
      <c r="G75" s="515">
        <v>1539</v>
      </c>
      <c r="H75" s="317">
        <v>1310</v>
      </c>
      <c r="I75" s="317">
        <v>1192</v>
      </c>
      <c r="J75" s="515">
        <v>2080</v>
      </c>
      <c r="K75" s="317">
        <v>1802</v>
      </c>
      <c r="L75" s="515">
        <v>501</v>
      </c>
      <c r="M75" s="674"/>
      <c r="N75" s="674"/>
      <c r="O75" s="674"/>
      <c r="P75" s="674"/>
      <c r="Q75" s="676"/>
    </row>
    <row r="76" spans="1:19">
      <c r="A76" s="233"/>
      <c r="B76" s="229" t="s">
        <v>722</v>
      </c>
      <c r="C76" s="240"/>
      <c r="D76" s="516">
        <v>54048.282799999877</v>
      </c>
      <c r="E76" s="321">
        <v>58312</v>
      </c>
      <c r="F76" s="321">
        <v>62366</v>
      </c>
      <c r="G76" s="516">
        <v>1539</v>
      </c>
      <c r="H76" s="321">
        <v>1310</v>
      </c>
      <c r="I76" s="321">
        <v>1192</v>
      </c>
      <c r="J76" s="517">
        <v>2080</v>
      </c>
      <c r="K76" s="321">
        <v>1802</v>
      </c>
      <c r="L76" s="517">
        <v>501</v>
      </c>
      <c r="M76" s="674"/>
      <c r="N76" s="674"/>
      <c r="O76" s="674"/>
      <c r="P76" s="674"/>
      <c r="Q76" s="676"/>
    </row>
    <row r="77" spans="1:19">
      <c r="A77" s="230" t="s">
        <v>147</v>
      </c>
      <c r="B77" s="231"/>
      <c r="C77" s="241"/>
      <c r="D77" s="681">
        <v>58463.282799999877</v>
      </c>
      <c r="E77" s="279">
        <v>63507</v>
      </c>
      <c r="F77" s="279">
        <v>67531</v>
      </c>
      <c r="G77" s="681">
        <v>2452</v>
      </c>
      <c r="H77" s="279">
        <v>2839</v>
      </c>
      <c r="I77" s="279">
        <v>2999</v>
      </c>
      <c r="J77" s="681">
        <v>2315</v>
      </c>
      <c r="K77" s="279">
        <v>2120</v>
      </c>
      <c r="L77" s="681">
        <v>530.03395585738542</v>
      </c>
      <c r="M77" s="674"/>
      <c r="N77" s="674"/>
      <c r="O77" s="674"/>
      <c r="P77" s="674"/>
      <c r="Q77" s="676"/>
    </row>
    <row r="78" spans="1:19">
      <c r="A78" s="226"/>
      <c r="B78" s="227"/>
      <c r="C78" s="239"/>
      <c r="D78" s="319"/>
      <c r="E78" s="319"/>
      <c r="F78" s="319"/>
      <c r="G78" s="319"/>
      <c r="H78" s="319"/>
      <c r="I78" s="319"/>
      <c r="J78" s="278"/>
      <c r="K78" s="278"/>
      <c r="L78" s="278"/>
      <c r="M78" s="674"/>
      <c r="N78" s="674"/>
      <c r="O78" s="674"/>
      <c r="P78" s="674"/>
      <c r="Q78" s="676"/>
    </row>
    <row r="79" spans="1:19">
      <c r="A79" s="683" t="s">
        <v>944</v>
      </c>
      <c r="B79" s="684"/>
      <c r="C79" s="685"/>
      <c r="D79" s="692"/>
      <c r="E79" s="692"/>
      <c r="F79" s="692"/>
      <c r="G79" s="692"/>
      <c r="H79" s="692"/>
      <c r="I79" s="692"/>
      <c r="J79" s="692"/>
      <c r="K79" s="692"/>
      <c r="L79" s="692"/>
      <c r="M79" s="674"/>
      <c r="N79" s="674"/>
      <c r="O79" s="674"/>
      <c r="P79" s="674"/>
      <c r="Q79" s="676"/>
    </row>
    <row r="80" spans="1:19">
      <c r="A80" s="316" t="s">
        <v>883</v>
      </c>
      <c r="C80" s="238"/>
      <c r="D80" s="319"/>
      <c r="E80" s="319"/>
      <c r="F80" s="317"/>
      <c r="G80" s="319"/>
      <c r="H80" s="319"/>
      <c r="I80" s="317"/>
      <c r="J80" s="278"/>
      <c r="K80" s="278"/>
      <c r="L80" s="278"/>
      <c r="M80" s="674"/>
      <c r="N80" s="674"/>
      <c r="O80" s="674"/>
      <c r="P80" s="674"/>
      <c r="Q80" s="227"/>
    </row>
    <row r="81" spans="1:19" ht="15" customHeight="1">
      <c r="A81" s="234"/>
      <c r="B81" s="235" t="s">
        <v>148</v>
      </c>
      <c r="C81" s="238"/>
      <c r="D81" s="516">
        <v>263.63</v>
      </c>
      <c r="E81" s="319">
        <v>375</v>
      </c>
      <c r="F81" s="319">
        <v>265</v>
      </c>
      <c r="G81" s="516" t="s">
        <v>72</v>
      </c>
      <c r="H81" s="319" t="s">
        <v>72</v>
      </c>
      <c r="I81" s="736" t="s">
        <v>72</v>
      </c>
      <c r="J81" s="737" t="s">
        <v>72</v>
      </c>
      <c r="K81" s="319" t="s">
        <v>72</v>
      </c>
      <c r="L81" s="516" t="s">
        <v>72</v>
      </c>
      <c r="M81" s="674"/>
      <c r="N81" s="674"/>
      <c r="O81" s="674"/>
      <c r="P81" s="674"/>
    </row>
    <row r="82" spans="1:19" ht="15" customHeight="1">
      <c r="A82" s="234"/>
      <c r="B82" s="235" t="s">
        <v>149</v>
      </c>
      <c r="C82" s="238"/>
      <c r="D82" s="516">
        <v>74.989999999999995</v>
      </c>
      <c r="E82" s="319">
        <v>117</v>
      </c>
      <c r="F82" s="319">
        <v>147</v>
      </c>
      <c r="G82" s="516" t="s">
        <v>72</v>
      </c>
      <c r="H82" s="319" t="s">
        <v>72</v>
      </c>
      <c r="I82" s="736" t="s">
        <v>72</v>
      </c>
      <c r="J82" s="737" t="s">
        <v>72</v>
      </c>
      <c r="K82" s="319" t="s">
        <v>72</v>
      </c>
      <c r="L82" s="516" t="s">
        <v>72</v>
      </c>
      <c r="M82" s="674"/>
      <c r="N82" s="674"/>
      <c r="O82" s="674"/>
      <c r="P82" s="674"/>
      <c r="Q82" s="676"/>
    </row>
    <row r="83" spans="1:19" ht="15" customHeight="1">
      <c r="A83" s="232"/>
      <c r="B83" s="233" t="s">
        <v>723</v>
      </c>
      <c r="C83" s="242"/>
      <c r="D83" s="517">
        <v>630</v>
      </c>
      <c r="E83" s="321">
        <v>772</v>
      </c>
      <c r="F83" s="321">
        <v>878</v>
      </c>
      <c r="G83" s="517">
        <v>81</v>
      </c>
      <c r="H83" s="321">
        <v>89</v>
      </c>
      <c r="I83" s="321">
        <v>105</v>
      </c>
      <c r="J83" s="517">
        <v>4</v>
      </c>
      <c r="K83" s="321">
        <v>4</v>
      </c>
      <c r="L83" s="517">
        <v>11.884550084889645</v>
      </c>
      <c r="M83" s="674"/>
      <c r="N83" s="674"/>
      <c r="O83" s="674"/>
      <c r="P83" s="674"/>
      <c r="Q83" s="676"/>
    </row>
    <row r="84" spans="1:19" ht="15" customHeight="1">
      <c r="A84" s="316" t="s">
        <v>884</v>
      </c>
      <c r="B84" s="316"/>
      <c r="C84" s="238"/>
      <c r="D84" s="516"/>
      <c r="E84" s="319"/>
      <c r="F84" s="317"/>
      <c r="G84" s="516"/>
      <c r="H84" s="319"/>
      <c r="I84" s="317"/>
      <c r="J84" s="516"/>
      <c r="K84" s="319"/>
      <c r="L84" s="516"/>
      <c r="M84" s="674"/>
      <c r="N84" s="674"/>
      <c r="O84" s="674"/>
      <c r="P84" s="674"/>
      <c r="Q84" s="676"/>
    </row>
    <row r="85" spans="1:19" ht="15" customHeight="1">
      <c r="A85" s="226"/>
      <c r="B85" s="227" t="s">
        <v>885</v>
      </c>
      <c r="C85" s="239"/>
      <c r="D85" s="516">
        <v>31</v>
      </c>
      <c r="E85" s="319">
        <v>119</v>
      </c>
      <c r="F85" s="319">
        <v>35</v>
      </c>
      <c r="G85" s="516">
        <v>12</v>
      </c>
      <c r="H85" s="319" t="s">
        <v>72</v>
      </c>
      <c r="I85" s="319" t="s">
        <v>72</v>
      </c>
      <c r="J85" s="516">
        <v>16</v>
      </c>
      <c r="K85" s="319">
        <v>15</v>
      </c>
      <c r="L85" s="516" t="s">
        <v>72</v>
      </c>
      <c r="M85" s="674"/>
      <c r="N85" s="674"/>
      <c r="O85" s="674"/>
      <c r="P85" s="674"/>
      <c r="Q85" s="676"/>
    </row>
    <row r="86" spans="1:19">
      <c r="A86" s="226"/>
      <c r="B86" s="227" t="s">
        <v>886</v>
      </c>
      <c r="C86" s="239"/>
      <c r="D86" s="516">
        <v>11</v>
      </c>
      <c r="E86" s="319">
        <v>12</v>
      </c>
      <c r="F86" s="319">
        <v>19</v>
      </c>
      <c r="G86" s="516">
        <v>8</v>
      </c>
      <c r="H86" s="319">
        <v>2</v>
      </c>
      <c r="I86" s="319">
        <v>2</v>
      </c>
      <c r="J86" s="737" t="s">
        <v>72</v>
      </c>
      <c r="K86" s="319" t="s">
        <v>72</v>
      </c>
      <c r="L86" s="516">
        <v>1</v>
      </c>
      <c r="M86" s="674"/>
      <c r="N86" s="674"/>
      <c r="O86" s="674"/>
      <c r="P86" s="674"/>
      <c r="Q86" s="676"/>
      <c r="R86" s="391"/>
      <c r="S86" s="391"/>
    </row>
    <row r="87" spans="1:19" ht="15" customHeight="1">
      <c r="A87" s="226"/>
      <c r="B87" s="227" t="s">
        <v>887</v>
      </c>
      <c r="C87" s="238"/>
      <c r="D87" s="516">
        <v>4326</v>
      </c>
      <c r="E87" s="319">
        <v>5079</v>
      </c>
      <c r="F87" s="319">
        <v>5828</v>
      </c>
      <c r="G87" s="516">
        <v>550</v>
      </c>
      <c r="H87" s="319">
        <v>79</v>
      </c>
      <c r="I87" s="319">
        <v>130</v>
      </c>
      <c r="J87" s="516">
        <v>803</v>
      </c>
      <c r="K87" s="319">
        <v>548</v>
      </c>
      <c r="L87" s="516">
        <v>83</v>
      </c>
      <c r="M87" s="674"/>
      <c r="N87" s="674"/>
      <c r="O87" s="674"/>
      <c r="P87" s="674"/>
      <c r="Q87" s="227"/>
      <c r="R87" s="319"/>
      <c r="S87" s="319"/>
    </row>
    <row r="88" spans="1:19" ht="15" customHeight="1">
      <c r="A88" s="233"/>
      <c r="B88" s="229" t="s">
        <v>888</v>
      </c>
      <c r="C88" s="228"/>
      <c r="D88" s="517">
        <v>798</v>
      </c>
      <c r="E88" s="459">
        <v>1004</v>
      </c>
      <c r="F88" s="738">
        <v>1021</v>
      </c>
      <c r="G88" s="517">
        <v>200</v>
      </c>
      <c r="H88" s="321" t="s">
        <v>72</v>
      </c>
      <c r="I88" s="739" t="s">
        <v>72</v>
      </c>
      <c r="J88" s="740" t="s">
        <v>72</v>
      </c>
      <c r="K88" s="321" t="s">
        <v>72</v>
      </c>
      <c r="L88" s="517" t="s">
        <v>72</v>
      </c>
      <c r="M88" s="674"/>
      <c r="N88" s="674"/>
      <c r="O88" s="674"/>
      <c r="P88" s="674"/>
      <c r="Q88" s="676"/>
    </row>
    <row r="89" spans="1:19" ht="15" customHeight="1">
      <c r="A89" s="316" t="s">
        <v>889</v>
      </c>
      <c r="B89" s="235"/>
      <c r="C89" s="226"/>
      <c r="D89" s="516"/>
      <c r="E89" s="319"/>
      <c r="F89" s="741"/>
      <c r="G89" s="516"/>
      <c r="H89" s="319"/>
      <c r="I89" s="741"/>
      <c r="J89" s="516"/>
      <c r="K89" s="319"/>
      <c r="L89" s="516"/>
      <c r="M89" s="674"/>
      <c r="N89" s="674"/>
      <c r="O89" s="674"/>
      <c r="P89" s="674"/>
      <c r="Q89" s="676"/>
    </row>
    <row r="90" spans="1:19" ht="15" customHeight="1">
      <c r="A90" s="225"/>
      <c r="B90" s="385" t="s">
        <v>150</v>
      </c>
      <c r="C90" s="219"/>
      <c r="D90" s="517">
        <v>1261.72</v>
      </c>
      <c r="E90" s="386">
        <v>1789</v>
      </c>
      <c r="F90" s="386">
        <v>2548</v>
      </c>
      <c r="G90" s="517">
        <v>1224</v>
      </c>
      <c r="H90" s="386">
        <v>920</v>
      </c>
      <c r="I90" s="739">
        <v>812</v>
      </c>
      <c r="J90" s="518">
        <v>1</v>
      </c>
      <c r="K90" s="386">
        <v>1</v>
      </c>
      <c r="L90" s="517">
        <v>23.801546877947558</v>
      </c>
      <c r="M90" s="674"/>
      <c r="N90" s="674"/>
      <c r="O90" s="674"/>
      <c r="P90" s="674"/>
      <c r="Q90" s="676"/>
    </row>
    <row r="91" spans="1:19">
      <c r="A91" s="316" t="s">
        <v>890</v>
      </c>
      <c r="B91" s="316"/>
      <c r="C91" s="238"/>
      <c r="D91" s="686"/>
      <c r="E91" s="319"/>
      <c r="F91" s="317"/>
      <c r="G91" s="516"/>
      <c r="H91" s="319"/>
      <c r="I91" s="317"/>
      <c r="J91" s="516"/>
      <c r="K91" s="319"/>
      <c r="L91" s="516"/>
      <c r="M91" s="674"/>
      <c r="N91" s="674"/>
      <c r="O91" s="674"/>
      <c r="P91" s="674"/>
      <c r="Q91" s="676"/>
    </row>
    <row r="92" spans="1:19">
      <c r="A92" s="687"/>
      <c r="B92" s="227" t="s">
        <v>151</v>
      </c>
      <c r="C92" s="238"/>
      <c r="D92" s="516">
        <v>1195</v>
      </c>
      <c r="E92" s="679">
        <v>967</v>
      </c>
      <c r="F92" s="319">
        <v>762</v>
      </c>
      <c r="G92" s="516">
        <v>112</v>
      </c>
      <c r="H92" s="319">
        <v>143</v>
      </c>
      <c r="I92" s="319">
        <v>107</v>
      </c>
      <c r="J92" s="516" t="s">
        <v>72</v>
      </c>
      <c r="K92" s="319" t="s">
        <v>72</v>
      </c>
      <c r="L92" s="516">
        <f>ROUNDDOWN(22.5429164308621,0)</f>
        <v>22</v>
      </c>
      <c r="M92" s="674"/>
      <c r="N92" s="674"/>
      <c r="O92" s="674"/>
      <c r="P92" s="674"/>
      <c r="Q92" s="676"/>
    </row>
    <row r="93" spans="1:19" ht="15" customHeight="1">
      <c r="A93" s="232"/>
      <c r="B93" s="233" t="s">
        <v>152</v>
      </c>
      <c r="C93" s="242"/>
      <c r="D93" s="518">
        <v>356</v>
      </c>
      <c r="E93" s="386">
        <v>562</v>
      </c>
      <c r="F93" s="321">
        <v>444</v>
      </c>
      <c r="G93" s="517" t="s">
        <v>72</v>
      </c>
      <c r="H93" s="321" t="s">
        <v>72</v>
      </c>
      <c r="I93" s="739" t="s">
        <v>72</v>
      </c>
      <c r="J93" s="517">
        <v>5</v>
      </c>
      <c r="K93" s="321">
        <v>7</v>
      </c>
      <c r="L93" s="517">
        <v>6.7157140162233544</v>
      </c>
      <c r="M93" s="839"/>
      <c r="N93" s="674"/>
      <c r="O93" s="674"/>
      <c r="P93" s="674"/>
      <c r="Q93" s="676"/>
    </row>
    <row r="94" spans="1:19">
      <c r="A94" s="316" t="s">
        <v>891</v>
      </c>
      <c r="B94" s="316"/>
      <c r="C94" s="238"/>
      <c r="D94" s="516"/>
      <c r="E94" s="319"/>
      <c r="F94" s="317"/>
      <c r="G94" s="516"/>
      <c r="H94" s="319"/>
      <c r="I94" s="317"/>
      <c r="J94" s="516"/>
      <c r="K94" s="319"/>
      <c r="L94" s="516"/>
      <c r="M94" s="674"/>
      <c r="N94" s="674"/>
      <c r="O94" s="674"/>
      <c r="P94" s="674"/>
      <c r="Q94" s="676"/>
    </row>
    <row r="95" spans="1:19">
      <c r="A95" s="234"/>
      <c r="B95" s="227" t="s">
        <v>153</v>
      </c>
      <c r="C95" s="238"/>
      <c r="D95" s="516">
        <v>1489</v>
      </c>
      <c r="E95" s="319">
        <v>1811</v>
      </c>
      <c r="F95" s="319">
        <v>1130</v>
      </c>
      <c r="G95" s="516">
        <v>93</v>
      </c>
      <c r="H95" s="319">
        <v>87</v>
      </c>
      <c r="I95" s="319">
        <v>48</v>
      </c>
      <c r="J95" s="516">
        <v>38.24</v>
      </c>
      <c r="K95" s="319">
        <v>73</v>
      </c>
      <c r="L95" s="516">
        <v>184.87</v>
      </c>
      <c r="M95" s="674"/>
      <c r="N95" s="674"/>
      <c r="O95" s="674"/>
      <c r="P95" s="674"/>
      <c r="Q95" s="676"/>
    </row>
    <row r="96" spans="1:19">
      <c r="A96" s="226"/>
      <c r="B96" s="227" t="s">
        <v>896</v>
      </c>
      <c r="C96" s="239"/>
      <c r="D96" s="516">
        <v>14239</v>
      </c>
      <c r="E96" s="319">
        <v>20219</v>
      </c>
      <c r="F96" s="733">
        <v>16676</v>
      </c>
      <c r="G96" s="516">
        <v>1115</v>
      </c>
      <c r="H96" s="319">
        <v>829</v>
      </c>
      <c r="I96" s="319">
        <v>1208</v>
      </c>
      <c r="J96" s="516">
        <v>1495</v>
      </c>
      <c r="K96" s="319">
        <v>2464</v>
      </c>
      <c r="L96" s="516">
        <v>1118.2</v>
      </c>
      <c r="M96" s="674"/>
      <c r="N96" s="674"/>
      <c r="O96" s="674"/>
      <c r="P96" s="674"/>
      <c r="Q96" s="676"/>
    </row>
    <row r="97" spans="1:20">
      <c r="A97" s="226"/>
      <c r="B97" s="227" t="s">
        <v>897</v>
      </c>
      <c r="C97" s="239"/>
      <c r="D97" s="686" t="s">
        <v>600</v>
      </c>
      <c r="E97" s="679" t="s">
        <v>154</v>
      </c>
      <c r="F97" s="276" t="s">
        <v>72</v>
      </c>
      <c r="G97" s="516" t="s">
        <v>72</v>
      </c>
      <c r="H97" s="275" t="s">
        <v>72</v>
      </c>
      <c r="I97" s="275" t="s">
        <v>72</v>
      </c>
      <c r="J97" s="516" t="s">
        <v>72</v>
      </c>
      <c r="K97" s="319" t="s">
        <v>72</v>
      </c>
      <c r="L97" s="516" t="s">
        <v>72</v>
      </c>
      <c r="M97" s="674"/>
      <c r="N97" s="674"/>
      <c r="O97" s="674"/>
      <c r="P97" s="674"/>
      <c r="Q97" s="676"/>
    </row>
    <row r="98" spans="1:20">
      <c r="A98" s="226"/>
      <c r="B98" s="227" t="s">
        <v>898</v>
      </c>
      <c r="C98" s="239"/>
      <c r="D98" s="516">
        <v>82</v>
      </c>
      <c r="E98" s="319">
        <v>56</v>
      </c>
      <c r="F98" s="319">
        <v>37</v>
      </c>
      <c r="G98" s="516">
        <v>47</v>
      </c>
      <c r="H98" s="319">
        <v>60</v>
      </c>
      <c r="I98" s="319">
        <v>76</v>
      </c>
      <c r="J98" s="516" t="s">
        <v>72</v>
      </c>
      <c r="K98" s="319" t="s">
        <v>72</v>
      </c>
      <c r="L98" s="516">
        <v>1</v>
      </c>
      <c r="M98" s="674"/>
      <c r="N98" s="674"/>
      <c r="O98" s="674"/>
      <c r="P98" s="674"/>
      <c r="Q98" s="676"/>
    </row>
    <row r="99" spans="1:20">
      <c r="A99" s="226"/>
      <c r="B99" s="227" t="s">
        <v>899</v>
      </c>
      <c r="C99" s="239"/>
      <c r="D99" s="516">
        <v>88</v>
      </c>
      <c r="E99" s="319">
        <v>142</v>
      </c>
      <c r="F99" s="319">
        <v>125</v>
      </c>
      <c r="G99" s="516">
        <v>9</v>
      </c>
      <c r="H99" s="319">
        <v>12</v>
      </c>
      <c r="I99" s="319">
        <v>41</v>
      </c>
      <c r="J99" s="516">
        <v>47</v>
      </c>
      <c r="K99" s="319">
        <v>708</v>
      </c>
      <c r="L99" s="516">
        <v>1.6600641388417281</v>
      </c>
      <c r="M99" s="674"/>
      <c r="N99" s="674"/>
      <c r="O99" s="674"/>
      <c r="P99" s="674"/>
      <c r="Q99" s="676"/>
    </row>
    <row r="100" spans="1:20">
      <c r="A100" s="237"/>
      <c r="B100" s="229" t="s">
        <v>900</v>
      </c>
      <c r="C100" s="242"/>
      <c r="D100" s="517">
        <v>367</v>
      </c>
      <c r="E100" s="321">
        <v>273</v>
      </c>
      <c r="F100" s="321">
        <v>280</v>
      </c>
      <c r="G100" s="517">
        <v>13</v>
      </c>
      <c r="H100" s="321">
        <v>11</v>
      </c>
      <c r="I100" s="321">
        <v>16</v>
      </c>
      <c r="J100" s="517" t="s">
        <v>72</v>
      </c>
      <c r="K100" s="321" t="s">
        <v>72</v>
      </c>
      <c r="L100" s="517">
        <v>6.9232220335785701</v>
      </c>
      <c r="M100" s="674"/>
      <c r="N100" s="674"/>
      <c r="O100" s="674"/>
      <c r="P100" s="674"/>
      <c r="Q100" s="676"/>
      <c r="R100" s="955"/>
      <c r="S100" s="955"/>
      <c r="T100" s="955"/>
    </row>
    <row r="101" spans="1:20">
      <c r="A101" s="316" t="s">
        <v>892</v>
      </c>
      <c r="B101" s="316"/>
      <c r="C101" s="238"/>
      <c r="D101" s="519"/>
      <c r="E101" s="322"/>
      <c r="F101" s="317"/>
      <c r="G101" s="516"/>
      <c r="H101" s="322"/>
      <c r="I101" s="317"/>
      <c r="J101" s="519"/>
      <c r="K101" s="322"/>
      <c r="L101" s="516"/>
      <c r="M101" s="674"/>
      <c r="N101" s="674"/>
      <c r="O101" s="674"/>
      <c r="P101" s="674"/>
      <c r="Q101" s="676"/>
      <c r="R101" s="391"/>
      <c r="S101" s="391"/>
      <c r="T101" s="391"/>
    </row>
    <row r="102" spans="1:20">
      <c r="A102" s="213"/>
      <c r="B102" s="236" t="s">
        <v>724</v>
      </c>
      <c r="C102" s="216"/>
      <c r="D102" s="516">
        <v>13386.000400000001</v>
      </c>
      <c r="E102" s="322">
        <v>15947</v>
      </c>
      <c r="F102" s="322">
        <v>11562</v>
      </c>
      <c r="G102" s="516">
        <v>1174</v>
      </c>
      <c r="H102" s="319" t="s">
        <v>72</v>
      </c>
      <c r="I102" s="322" t="s">
        <v>72</v>
      </c>
      <c r="J102" s="519">
        <v>1305.9488061809484</v>
      </c>
      <c r="K102" s="322">
        <v>2455</v>
      </c>
      <c r="L102" s="519">
        <v>253</v>
      </c>
      <c r="M102" s="674"/>
      <c r="N102" s="674"/>
      <c r="O102" s="674"/>
      <c r="P102" s="674"/>
      <c r="Q102" s="676"/>
      <c r="R102" s="693"/>
    </row>
    <row r="103" spans="1:20">
      <c r="A103" s="232"/>
      <c r="B103" s="233" t="s">
        <v>155</v>
      </c>
      <c r="C103" s="242"/>
      <c r="D103" s="517">
        <v>6344.0003000000015</v>
      </c>
      <c r="E103" s="386">
        <v>7432</v>
      </c>
      <c r="F103" s="321">
        <v>9511</v>
      </c>
      <c r="G103" s="517">
        <v>370</v>
      </c>
      <c r="H103" s="321">
        <v>230</v>
      </c>
      <c r="I103" s="321">
        <v>273</v>
      </c>
      <c r="J103" s="517">
        <v>1670</v>
      </c>
      <c r="K103" s="321">
        <v>1144</v>
      </c>
      <c r="L103" s="517">
        <v>120</v>
      </c>
      <c r="M103" s="674"/>
      <c r="N103" s="674"/>
      <c r="O103" s="674"/>
      <c r="P103" s="674"/>
      <c r="Q103" s="676"/>
      <c r="R103" s="693"/>
    </row>
    <row r="104" spans="1:20">
      <c r="A104" s="316" t="s">
        <v>893</v>
      </c>
      <c r="B104" s="235"/>
      <c r="C104" s="238"/>
      <c r="D104" s="516"/>
      <c r="E104" s="319"/>
      <c r="F104" s="319"/>
      <c r="G104" s="516"/>
      <c r="H104" s="319"/>
      <c r="I104" s="319"/>
      <c r="J104" s="516"/>
      <c r="K104" s="319"/>
      <c r="L104" s="516"/>
      <c r="M104" s="674"/>
      <c r="N104" s="674"/>
      <c r="O104" s="674"/>
      <c r="P104" s="674"/>
      <c r="Q104" s="676"/>
      <c r="R104" s="694"/>
    </row>
    <row r="105" spans="1:20">
      <c r="A105" s="226"/>
      <c r="B105" s="235" t="s">
        <v>895</v>
      </c>
      <c r="C105" s="238"/>
      <c r="D105" s="516">
        <v>7392</v>
      </c>
      <c r="E105" s="319">
        <v>10002</v>
      </c>
      <c r="F105" s="319">
        <v>8987</v>
      </c>
      <c r="G105" s="516" t="s">
        <v>72</v>
      </c>
      <c r="H105" s="319" t="s">
        <v>72</v>
      </c>
      <c r="I105" s="736" t="s">
        <v>72</v>
      </c>
      <c r="J105" s="516">
        <v>599</v>
      </c>
      <c r="K105" s="319">
        <v>933</v>
      </c>
      <c r="L105" s="516">
        <v>336.37</v>
      </c>
      <c r="M105" s="674"/>
      <c r="N105" s="674"/>
      <c r="O105" s="674"/>
      <c r="P105" s="674"/>
      <c r="Q105" s="647"/>
      <c r="R105" s="657"/>
    </row>
    <row r="106" spans="1:20" ht="15" customHeight="1">
      <c r="A106" s="226"/>
      <c r="B106" s="235" t="s">
        <v>894</v>
      </c>
      <c r="C106" s="238"/>
      <c r="D106" s="516">
        <v>888</v>
      </c>
      <c r="E106" s="319">
        <v>865</v>
      </c>
      <c r="F106" s="319">
        <v>1114</v>
      </c>
      <c r="G106" s="516" t="s">
        <v>72</v>
      </c>
      <c r="H106" s="319" t="s">
        <v>72</v>
      </c>
      <c r="I106" s="736" t="s">
        <v>72</v>
      </c>
      <c r="J106" s="516" t="s">
        <v>72</v>
      </c>
      <c r="K106" s="319" t="s">
        <v>72</v>
      </c>
      <c r="L106" s="516" t="s">
        <v>72</v>
      </c>
      <c r="M106" s="674"/>
      <c r="N106" s="674"/>
      <c r="O106" s="674"/>
      <c r="P106" s="674"/>
      <c r="Q106" s="2"/>
    </row>
    <row r="107" spans="1:20" ht="15" customHeight="1">
      <c r="A107" s="688"/>
      <c r="B107" s="689" t="s">
        <v>901</v>
      </c>
      <c r="C107" s="240"/>
      <c r="D107" s="517">
        <v>936</v>
      </c>
      <c r="E107" s="321">
        <v>985</v>
      </c>
      <c r="F107" s="321">
        <v>855</v>
      </c>
      <c r="G107" s="517" t="s">
        <v>72</v>
      </c>
      <c r="H107" s="321" t="s">
        <v>72</v>
      </c>
      <c r="I107" s="739" t="s">
        <v>72</v>
      </c>
      <c r="J107" s="517" t="s">
        <v>72</v>
      </c>
      <c r="K107" s="321" t="s">
        <v>72</v>
      </c>
      <c r="L107" s="517">
        <v>61</v>
      </c>
      <c r="M107" s="674"/>
      <c r="N107" s="674"/>
      <c r="O107" s="674"/>
      <c r="P107" s="674"/>
      <c r="Q107" s="2"/>
    </row>
    <row r="108" spans="1:20" ht="15.75" thickBot="1">
      <c r="A108" s="212" t="s">
        <v>156</v>
      </c>
      <c r="B108" s="210"/>
      <c r="C108" s="243"/>
      <c r="D108" s="520">
        <v>54158.340700000001</v>
      </c>
      <c r="E108" s="323">
        <v>68528</v>
      </c>
      <c r="F108" s="323">
        <v>62224</v>
      </c>
      <c r="G108" s="520">
        <v>5008</v>
      </c>
      <c r="H108" s="323">
        <v>2462</v>
      </c>
      <c r="I108" s="323">
        <v>2818</v>
      </c>
      <c r="J108" s="520">
        <v>5984.1888061809477</v>
      </c>
      <c r="K108" s="323">
        <v>8352</v>
      </c>
      <c r="L108" s="520">
        <v>2232.5148915299001</v>
      </c>
      <c r="M108" s="674"/>
      <c r="N108" s="674"/>
      <c r="O108" s="674"/>
      <c r="P108" s="674"/>
      <c r="Q108" s="2"/>
    </row>
    <row r="109" spans="1:20" ht="15.75" thickBot="1">
      <c r="A109" s="364" t="s">
        <v>856</v>
      </c>
      <c r="B109" s="365"/>
      <c r="C109" s="366"/>
      <c r="D109" s="521">
        <v>53158.340700000001</v>
      </c>
      <c r="E109" s="367">
        <v>68028</v>
      </c>
      <c r="F109" s="367"/>
      <c r="G109" s="367"/>
      <c r="H109" s="367"/>
      <c r="I109" s="367"/>
      <c r="J109" s="367"/>
      <c r="K109" s="367"/>
      <c r="L109" s="367"/>
      <c r="M109" s="674"/>
      <c r="N109" s="674"/>
      <c r="O109" s="674"/>
      <c r="P109" s="674"/>
      <c r="Q109" s="2"/>
    </row>
    <row r="110" spans="1:20" ht="15.75" thickTop="1">
      <c r="A110" s="579"/>
      <c r="B110" s="58"/>
      <c r="C110"/>
      <c r="D110" s="317"/>
      <c r="E110" s="317"/>
      <c r="F110" s="317"/>
      <c r="G110" s="317"/>
      <c r="H110" s="317"/>
      <c r="I110" s="317"/>
      <c r="J110" s="317"/>
      <c r="K110" s="317"/>
      <c r="L110" s="317"/>
      <c r="M110" s="674"/>
      <c r="N110" s="674"/>
      <c r="O110" s="674"/>
      <c r="P110" s="674"/>
      <c r="Q110" s="2"/>
    </row>
    <row r="111" spans="1:20">
      <c r="A111" s="2" t="s">
        <v>935</v>
      </c>
      <c r="B111" s="227"/>
      <c r="C111" s="770"/>
      <c r="D111" s="771"/>
      <c r="E111" s="771"/>
      <c r="F111" s="771"/>
      <c r="G111" s="771"/>
      <c r="H111" s="771"/>
      <c r="I111" s="771"/>
      <c r="J111" s="771"/>
      <c r="K111" s="771"/>
      <c r="L111" s="771"/>
      <c r="M111" s="674"/>
      <c r="N111" s="674"/>
      <c r="O111" s="674"/>
      <c r="P111" s="674"/>
      <c r="Q111" s="2"/>
    </row>
    <row r="112" spans="1:20" s="2" customFormat="1">
      <c r="A112" s="2" t="s">
        <v>685</v>
      </c>
      <c r="R112" s="387"/>
    </row>
    <row r="113" spans="1:17">
      <c r="A113" s="2" t="s">
        <v>684</v>
      </c>
      <c r="B113" s="2"/>
      <c r="C113" s="2"/>
      <c r="D113" s="2"/>
      <c r="E113" s="2"/>
      <c r="F113" s="2"/>
      <c r="G113" s="2"/>
      <c r="H113" s="2"/>
      <c r="J113" s="2"/>
      <c r="K113" s="2"/>
      <c r="L113" s="2"/>
      <c r="M113" s="2"/>
      <c r="N113" s="2"/>
      <c r="O113" s="2"/>
      <c r="P113" s="2"/>
      <c r="Q113" s="2"/>
    </row>
    <row r="114" spans="1:17">
      <c r="A114" s="2" t="s">
        <v>686</v>
      </c>
      <c r="B114" s="2"/>
      <c r="C114" s="2"/>
      <c r="D114" s="2"/>
      <c r="E114" s="2"/>
      <c r="F114" s="2"/>
      <c r="G114" s="2"/>
      <c r="H114" s="2"/>
      <c r="I114" s="2"/>
      <c r="J114" s="2"/>
      <c r="K114" s="2"/>
      <c r="L114" s="2"/>
      <c r="M114" s="772"/>
    </row>
    <row r="115" spans="1:17">
      <c r="A115" s="84" t="s">
        <v>842</v>
      </c>
      <c r="B115" s="84"/>
      <c r="C115" s="84"/>
      <c r="D115" s="84"/>
      <c r="E115" s="84"/>
      <c r="F115" s="84"/>
      <c r="G115" s="84"/>
      <c r="H115" s="84"/>
      <c r="I115" s="84"/>
      <c r="J115" s="84"/>
      <c r="K115" s="84"/>
      <c r="L115" s="84"/>
      <c r="M115" s="772"/>
    </row>
    <row r="116" spans="1:17">
      <c r="A116" s="2" t="s">
        <v>691</v>
      </c>
      <c r="B116" s="2"/>
      <c r="C116" s="2"/>
      <c r="D116" s="2"/>
      <c r="E116" s="2"/>
      <c r="F116" s="2"/>
      <c r="G116" s="2"/>
      <c r="H116" s="2"/>
      <c r="I116" s="2"/>
      <c r="M116" s="772"/>
    </row>
    <row r="117" spans="1:17" s="706" customFormat="1">
      <c r="A117" s="2" t="s">
        <v>692</v>
      </c>
      <c r="B117" s="2"/>
      <c r="C117" s="2"/>
      <c r="D117" s="2"/>
      <c r="E117" s="2"/>
      <c r="F117" s="2"/>
      <c r="G117" s="2"/>
      <c r="H117" s="2"/>
      <c r="I117" s="2"/>
      <c r="J117" s="387"/>
      <c r="K117" s="387"/>
      <c r="L117" s="387"/>
      <c r="M117" s="772"/>
      <c r="N117" s="387"/>
      <c r="O117" s="387"/>
      <c r="P117" s="387"/>
      <c r="Q117" s="387"/>
    </row>
    <row r="118" spans="1:17">
      <c r="A118" s="2" t="s">
        <v>694</v>
      </c>
      <c r="B118" s="2"/>
      <c r="C118" s="2"/>
      <c r="D118" s="2"/>
      <c r="E118" s="2"/>
      <c r="F118" s="2"/>
      <c r="G118" s="2"/>
      <c r="I118" s="2"/>
      <c r="M118" s="2"/>
    </row>
    <row r="119" spans="1:17">
      <c r="A119" s="2" t="s">
        <v>695</v>
      </c>
      <c r="C119" s="647"/>
      <c r="D119" s="647"/>
      <c r="E119" s="647"/>
      <c r="F119" s="647"/>
    </row>
    <row r="120" spans="1:17">
      <c r="A120" s="2" t="s">
        <v>725</v>
      </c>
      <c r="C120" s="647"/>
      <c r="D120" s="647"/>
      <c r="E120" s="647"/>
      <c r="F120" s="647"/>
      <c r="H120" s="690"/>
    </row>
    <row r="121" spans="1:17">
      <c r="A121" s="2" t="s">
        <v>726</v>
      </c>
      <c r="C121" s="647"/>
      <c r="D121" s="647"/>
      <c r="E121" s="647"/>
      <c r="F121" s="647"/>
    </row>
    <row r="122" spans="1:17">
      <c r="A122" s="84" t="s">
        <v>847</v>
      </c>
      <c r="C122" s="647"/>
      <c r="D122" s="647"/>
      <c r="E122" s="647"/>
      <c r="F122" s="690"/>
    </row>
    <row r="123" spans="1:17">
      <c r="A123" s="2" t="s">
        <v>727</v>
      </c>
      <c r="C123" s="647"/>
      <c r="D123" s="647"/>
      <c r="E123" s="647"/>
      <c r="F123" s="647"/>
    </row>
    <row r="124" spans="1:17">
      <c r="A124" s="2" t="s">
        <v>728</v>
      </c>
      <c r="C124" s="647"/>
      <c r="D124" s="647"/>
      <c r="E124" s="647"/>
      <c r="F124" s="647"/>
    </row>
    <row r="125" spans="1:17">
      <c r="A125" s="2" t="s">
        <v>729</v>
      </c>
      <c r="C125" s="647"/>
    </row>
    <row r="126" spans="1:17">
      <c r="A126" s="2" t="s">
        <v>730</v>
      </c>
      <c r="C126" s="647"/>
    </row>
    <row r="127" spans="1:17">
      <c r="A127" s="2" t="s">
        <v>731</v>
      </c>
      <c r="C127" s="647"/>
      <c r="G127" s="391"/>
    </row>
    <row r="128" spans="1:17">
      <c r="A128" s="412" t="s">
        <v>902</v>
      </c>
      <c r="C128" s="647"/>
      <c r="G128" s="391"/>
    </row>
    <row r="129" spans="1:3">
      <c r="A129" s="2" t="s">
        <v>732</v>
      </c>
      <c r="C129" s="647"/>
    </row>
  </sheetData>
  <sheetProtection algorithmName="SHA-512" hashValue="Tw9mkMBeIYoZcGu/qPmx6SE2pHoAxWa3W7JWmKX2xp97xJhTK1IwLEiGmf0sGtYmNGqPIbjPXyg7Ako/2rimXQ==" saltValue="mWl54HVucDn2uyUoHgotUQ==" spinCount="100000" sheet="1" objects="1" scenarios="1"/>
  <mergeCells count="4">
    <mergeCell ref="R100:T100"/>
    <mergeCell ref="D62:F62"/>
    <mergeCell ref="G62:I62"/>
    <mergeCell ref="J62:K62"/>
  </mergeCells>
  <conditionalFormatting sqref="D22:E27">
    <cfRule type="expression" dxfId="69" priority="24" stopIfTrue="1">
      <formula>#REF!&gt;0</formula>
    </cfRule>
  </conditionalFormatting>
  <conditionalFormatting sqref="D43:E43">
    <cfRule type="expression" dxfId="68" priority="1" stopIfTrue="1">
      <formula>#REF!&gt;0</formula>
    </cfRule>
  </conditionalFormatting>
  <conditionalFormatting sqref="D46:E46">
    <cfRule type="expression" dxfId="67" priority="17" stopIfTrue="1">
      <formula>#REF!&gt;0</formula>
    </cfRule>
  </conditionalFormatting>
  <conditionalFormatting sqref="D19:F21 G19:H23">
    <cfRule type="expression" dxfId="66" priority="6" stopIfTrue="1">
      <formula>#REF!&gt;0</formula>
    </cfRule>
  </conditionalFormatting>
  <conditionalFormatting sqref="D54:H54">
    <cfRule type="expression" dxfId="65" priority="7" stopIfTrue="1">
      <formula>#REF!&gt;0</formula>
    </cfRule>
  </conditionalFormatting>
  <conditionalFormatting sqref="D56:H58">
    <cfRule type="expression" dxfId="64" priority="18" stopIfTrue="1">
      <formula>#REF!&gt;0</formula>
    </cfRule>
  </conditionalFormatting>
  <conditionalFormatting sqref="E41:E42 D42 E44:E45 J88 I88:I90 I105:I107">
    <cfRule type="expression" dxfId="63" priority="10" stopIfTrue="1">
      <formula>#REF!&gt;0</formula>
    </cfRule>
  </conditionalFormatting>
  <conditionalFormatting sqref="E22:H26">
    <cfRule type="expression" dxfId="62" priority="4" stopIfTrue="1">
      <formula>#REF!&gt;0</formula>
    </cfRule>
  </conditionalFormatting>
  <conditionalFormatting sqref="F88:F90">
    <cfRule type="expression" dxfId="61" priority="21" stopIfTrue="1">
      <formula>#REF!&gt;0</formula>
    </cfRule>
  </conditionalFormatting>
  <conditionalFormatting sqref="F96">
    <cfRule type="expression" dxfId="60" priority="15" stopIfTrue="1">
      <formula>#REF!&gt;0</formula>
    </cfRule>
  </conditionalFormatting>
  <conditionalFormatting sqref="F27:G27">
    <cfRule type="expression" dxfId="59" priority="23" stopIfTrue="1">
      <formula>#REF!&gt;0</formula>
    </cfRule>
  </conditionalFormatting>
  <conditionalFormatting sqref="F8:H8 F12:H12">
    <cfRule type="expression" dxfId="58" priority="12" stopIfTrue="1">
      <formula>#REF!&gt;0</formula>
    </cfRule>
  </conditionalFormatting>
  <conditionalFormatting sqref="F30:H34">
    <cfRule type="expression" dxfId="57" priority="3" stopIfTrue="1">
      <formula>#REF!&gt;0</formula>
    </cfRule>
  </conditionalFormatting>
  <conditionalFormatting sqref="F38:H38">
    <cfRule type="expression" dxfId="56" priority="19" stopIfTrue="1">
      <formula>#REF!&gt;0</formula>
    </cfRule>
  </conditionalFormatting>
  <conditionalFormatting sqref="F51:H52">
    <cfRule type="expression" dxfId="55" priority="14" stopIfTrue="1">
      <formula>#REF!&gt;0</formula>
    </cfRule>
  </conditionalFormatting>
  <conditionalFormatting sqref="F41:I48">
    <cfRule type="expression" dxfId="54" priority="13" stopIfTrue="1">
      <formula>#REF!&gt;0</formula>
    </cfRule>
  </conditionalFormatting>
  <conditionalFormatting sqref="G10">
    <cfRule type="expression" dxfId="53" priority="5" stopIfTrue="1">
      <formula>#REF!&gt;0</formula>
    </cfRule>
  </conditionalFormatting>
  <conditionalFormatting sqref="G37:H37">
    <cfRule type="expression" dxfId="52" priority="22" stopIfTrue="1">
      <formula>#REF!&gt;0</formula>
    </cfRule>
  </conditionalFormatting>
  <conditionalFormatting sqref="H35:H36">
    <cfRule type="expression" dxfId="51" priority="20" stopIfTrue="1">
      <formula>#REF!&gt;0</formula>
    </cfRule>
  </conditionalFormatting>
  <conditionalFormatting sqref="I8:I15 I19:I26 D30:E38 I30:I38 F35:G37 I51:I59">
    <cfRule type="expression" dxfId="50" priority="16" stopIfTrue="1">
      <formula>#REF!&gt;0</formula>
    </cfRule>
  </conditionalFormatting>
  <conditionalFormatting sqref="I93">
    <cfRule type="expression" dxfId="49" priority="25" stopIfTrue="1">
      <formula>#REF!&gt;0</formula>
    </cfRule>
  </conditionalFormatting>
  <conditionalFormatting sqref="I81:J82">
    <cfRule type="expression" dxfId="48" priority="9" stopIfTrue="1">
      <formula>#REF!&gt;0</formula>
    </cfRule>
  </conditionalFormatting>
  <conditionalFormatting sqref="J86">
    <cfRule type="expression" dxfId="47" priority="2" stopIfTrue="1">
      <formula>#REF!&gt;0</formula>
    </cfRule>
  </conditionalFormatting>
  <conditionalFormatting sqref="L88">
    <cfRule type="expression" dxfId="46" priority="8" stopIfTrue="1">
      <formula>#REF!&gt;0</formula>
    </cfRule>
  </conditionalFormatting>
  <pageMargins left="0.25" right="0.25" top="0.75" bottom="0.75" header="0.3" footer="0.3"/>
  <pageSetup paperSize="9" scale="45" fitToHeight="2" orientation="landscape" r:id="rId1"/>
  <rowBreaks count="1" manualBreakCount="1">
    <brk id="60"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O29"/>
  <sheetViews>
    <sheetView showGridLines="0" zoomScaleNormal="100" zoomScaleSheetLayoutView="115" workbookViewId="0">
      <selection activeCell="J4" sqref="J4"/>
    </sheetView>
  </sheetViews>
  <sheetFormatPr defaultRowHeight="15"/>
  <cols>
    <col min="1" max="1" width="35.7109375" customWidth="1"/>
    <col min="2" max="2" width="18.85546875" customWidth="1"/>
    <col min="3" max="7" width="11.85546875" customWidth="1"/>
    <col min="8" max="10" width="10.7109375" customWidth="1"/>
  </cols>
  <sheetData>
    <row r="1" spans="1:15">
      <c r="A1" s="466" t="s">
        <v>0</v>
      </c>
      <c r="B1" s="87"/>
      <c r="C1" s="87"/>
      <c r="D1" s="87"/>
      <c r="E1" s="87"/>
    </row>
    <row r="2" spans="1:15">
      <c r="B2" s="87"/>
      <c r="C2" s="87"/>
      <c r="D2" s="87"/>
      <c r="E2" s="87"/>
    </row>
    <row r="3" spans="1:15">
      <c r="A3" s="166" t="s">
        <v>157</v>
      </c>
      <c r="B3" s="87"/>
      <c r="C3" s="87"/>
      <c r="D3" s="87"/>
      <c r="E3" s="87"/>
    </row>
    <row r="4" spans="1:15">
      <c r="A4" s="166"/>
      <c r="B4" s="87"/>
      <c r="C4" s="87"/>
      <c r="D4" s="87"/>
      <c r="E4" s="87"/>
      <c r="J4" s="209"/>
      <c r="M4" s="433"/>
    </row>
    <row r="5" spans="1:15">
      <c r="B5" s="87"/>
      <c r="C5" s="87"/>
      <c r="D5" s="87"/>
      <c r="E5" s="87"/>
      <c r="F5" s="191"/>
      <c r="G5" s="191"/>
      <c r="H5" s="191"/>
      <c r="I5" s="191"/>
      <c r="J5" s="209"/>
    </row>
    <row r="6" spans="1:15" ht="15.75" thickBot="1">
      <c r="A6" s="7" t="s">
        <v>525</v>
      </c>
      <c r="B6" s="194" t="s">
        <v>158</v>
      </c>
      <c r="C6" s="194">
        <v>45838</v>
      </c>
      <c r="D6" s="6">
        <v>45473</v>
      </c>
      <c r="E6" s="6">
        <v>45107</v>
      </c>
      <c r="F6" s="6">
        <v>44742</v>
      </c>
      <c r="G6" s="6">
        <v>44377</v>
      </c>
      <c r="H6" s="191"/>
      <c r="I6" s="44"/>
      <c r="M6" s="387"/>
    </row>
    <row r="7" spans="1:15">
      <c r="A7" s="11" t="s">
        <v>136</v>
      </c>
      <c r="B7" s="644"/>
      <c r="C7" s="742">
        <v>100</v>
      </c>
      <c r="D7" s="743">
        <v>100</v>
      </c>
      <c r="E7" s="743">
        <v>100</v>
      </c>
      <c r="F7" s="743">
        <v>100</v>
      </c>
      <c r="G7" s="743">
        <v>100</v>
      </c>
      <c r="H7" s="191"/>
      <c r="J7" s="209"/>
    </row>
    <row r="8" spans="1:15">
      <c r="A8" s="645" t="s">
        <v>526</v>
      </c>
      <c r="B8" s="644"/>
      <c r="C8" s="742">
        <v>93</v>
      </c>
      <c r="D8" s="744">
        <v>97</v>
      </c>
      <c r="E8" s="743">
        <v>98</v>
      </c>
      <c r="F8" s="732">
        <v>100</v>
      </c>
      <c r="G8" s="732" t="s">
        <v>72</v>
      </c>
      <c r="H8" s="191"/>
      <c r="I8" s="444"/>
      <c r="J8" s="209"/>
    </row>
    <row r="9" spans="1:15">
      <c r="A9" s="11" t="s">
        <v>527</v>
      </c>
      <c r="B9" s="644"/>
      <c r="C9" s="742">
        <v>100</v>
      </c>
      <c r="D9" s="743">
        <v>100</v>
      </c>
      <c r="E9" s="743">
        <v>100</v>
      </c>
      <c r="F9" s="732">
        <v>100</v>
      </c>
      <c r="G9" s="732">
        <v>100</v>
      </c>
      <c r="H9" s="191"/>
      <c r="J9" s="209"/>
      <c r="K9" s="195"/>
    </row>
    <row r="10" spans="1:15" ht="15.75" thickBot="1">
      <c r="A10" s="324" t="s">
        <v>159</v>
      </c>
      <c r="B10" s="325"/>
      <c r="C10" s="745">
        <v>100</v>
      </c>
      <c r="D10" s="746">
        <v>100</v>
      </c>
      <c r="E10" s="746">
        <v>100</v>
      </c>
      <c r="F10" s="746">
        <v>100</v>
      </c>
      <c r="G10" s="746">
        <v>100</v>
      </c>
      <c r="H10" s="191"/>
      <c r="J10" s="209"/>
    </row>
    <row r="11" spans="1:15">
      <c r="A11" s="8"/>
      <c r="B11" s="646"/>
      <c r="C11" s="647"/>
      <c r="D11" s="647"/>
      <c r="E11" s="647"/>
      <c r="F11" s="647"/>
      <c r="G11" s="647"/>
      <c r="H11" s="221"/>
      <c r="I11" s="221"/>
      <c r="J11" s="209"/>
    </row>
    <row r="12" spans="1:15" ht="15.75" thickBot="1">
      <c r="A12" s="326" t="s">
        <v>881</v>
      </c>
      <c r="B12" s="244" t="s">
        <v>160</v>
      </c>
      <c r="C12" s="747">
        <v>45838</v>
      </c>
      <c r="D12" s="748">
        <v>45473</v>
      </c>
      <c r="E12" s="749">
        <v>45107</v>
      </c>
      <c r="F12" s="749">
        <v>44742</v>
      </c>
      <c r="G12" s="749">
        <v>44377</v>
      </c>
      <c r="H12" s="43"/>
      <c r="I12" s="43"/>
      <c r="J12" s="209"/>
    </row>
    <row r="13" spans="1:15">
      <c r="A13" s="9" t="s">
        <v>528</v>
      </c>
      <c r="B13" s="644"/>
      <c r="C13" s="750">
        <v>49915.7984</v>
      </c>
      <c r="D13" s="743">
        <v>69793</v>
      </c>
      <c r="E13" s="743">
        <v>66110</v>
      </c>
      <c r="F13" s="743">
        <v>67624</v>
      </c>
      <c r="G13" s="743">
        <v>75572</v>
      </c>
      <c r="J13" s="209"/>
    </row>
    <row r="14" spans="1:15">
      <c r="A14" s="214" t="s">
        <v>139</v>
      </c>
      <c r="B14" s="644"/>
      <c r="C14" s="766">
        <v>1793.9164000000001</v>
      </c>
      <c r="D14" s="743">
        <v>6888</v>
      </c>
      <c r="E14" s="736">
        <v>1994</v>
      </c>
      <c r="F14" s="736">
        <v>3089</v>
      </c>
      <c r="G14" s="736">
        <v>4396</v>
      </c>
      <c r="J14" s="209"/>
    </row>
    <row r="15" spans="1:15">
      <c r="A15" s="214" t="s">
        <v>140</v>
      </c>
      <c r="B15" s="644"/>
      <c r="C15" s="766">
        <v>1220.8820000000003</v>
      </c>
      <c r="D15" s="743">
        <v>1345</v>
      </c>
      <c r="E15" s="736">
        <v>2104</v>
      </c>
      <c r="F15" s="736">
        <v>2396</v>
      </c>
      <c r="G15" s="736">
        <v>2534</v>
      </c>
      <c r="J15" s="209"/>
      <c r="L15" s="418"/>
      <c r="M15" s="418"/>
      <c r="N15" s="418"/>
      <c r="O15" s="418"/>
    </row>
    <row r="16" spans="1:15">
      <c r="A16" s="214" t="s">
        <v>62</v>
      </c>
      <c r="B16" s="648"/>
      <c r="C16" s="767">
        <v>46901</v>
      </c>
      <c r="D16" s="751">
        <v>61560</v>
      </c>
      <c r="E16" s="752">
        <v>62012</v>
      </c>
      <c r="F16" s="752">
        <v>62139</v>
      </c>
      <c r="G16" s="752">
        <v>68642</v>
      </c>
      <c r="J16" s="209"/>
    </row>
    <row r="17" spans="1:12">
      <c r="A17" s="328" t="s">
        <v>882</v>
      </c>
      <c r="B17" s="649"/>
      <c r="C17" s="753">
        <v>311291.53000000003</v>
      </c>
      <c r="D17" s="754">
        <v>329739</v>
      </c>
      <c r="E17" s="754">
        <v>332563</v>
      </c>
      <c r="F17" s="754">
        <v>344268</v>
      </c>
      <c r="G17" s="754">
        <v>399800</v>
      </c>
      <c r="J17" s="209"/>
    </row>
    <row r="18" spans="1:12">
      <c r="A18" s="650" t="s">
        <v>529</v>
      </c>
      <c r="B18" s="247"/>
      <c r="C18" s="731">
        <v>311291.53000000003</v>
      </c>
      <c r="D18" s="732">
        <v>329739</v>
      </c>
      <c r="E18" s="732">
        <v>332563</v>
      </c>
      <c r="F18" s="732">
        <v>344268</v>
      </c>
      <c r="G18" s="732">
        <v>399800</v>
      </c>
      <c r="J18" s="209"/>
    </row>
    <row r="19" spans="1:12">
      <c r="A19" s="28" t="s">
        <v>530</v>
      </c>
      <c r="B19" s="247"/>
      <c r="C19" s="731">
        <v>302785</v>
      </c>
      <c r="D19" s="732">
        <v>322936</v>
      </c>
      <c r="E19" s="755">
        <v>325988</v>
      </c>
      <c r="F19" s="755">
        <v>336436</v>
      </c>
      <c r="G19" s="755">
        <v>392581</v>
      </c>
      <c r="J19" s="209"/>
    </row>
    <row r="20" spans="1:12">
      <c r="A20" s="90" t="s">
        <v>531</v>
      </c>
      <c r="B20" s="652"/>
      <c r="C20" s="767">
        <v>8506.5300000000007</v>
      </c>
      <c r="D20" s="751">
        <v>6803</v>
      </c>
      <c r="E20" s="752">
        <v>6575</v>
      </c>
      <c r="F20" s="752">
        <v>7832</v>
      </c>
      <c r="G20" s="752">
        <v>7219</v>
      </c>
      <c r="J20" s="209"/>
    </row>
    <row r="21" spans="1:12" ht="26.25" thickBot="1">
      <c r="A21" s="327" t="s">
        <v>532</v>
      </c>
      <c r="B21" s="653"/>
      <c r="C21" s="756">
        <v>361208</v>
      </c>
      <c r="D21" s="757">
        <v>399532</v>
      </c>
      <c r="E21" s="757">
        <v>398673</v>
      </c>
      <c r="F21" s="757">
        <v>411892</v>
      </c>
      <c r="G21" s="757">
        <v>475372</v>
      </c>
      <c r="J21" s="209"/>
    </row>
    <row r="22" spans="1:12">
      <c r="A22" s="654"/>
      <c r="B22" s="644"/>
      <c r="C22" s="655"/>
      <c r="D22" s="655"/>
      <c r="E22" s="655"/>
      <c r="F22" s="655"/>
      <c r="G22" s="655"/>
      <c r="J22" s="209"/>
    </row>
    <row r="23" spans="1:12">
      <c r="A23" s="2" t="s">
        <v>521</v>
      </c>
      <c r="B23" s="656"/>
      <c r="C23" s="387"/>
      <c r="D23" s="657"/>
      <c r="E23" s="657"/>
      <c r="F23" s="657"/>
      <c r="G23" s="657"/>
      <c r="H23" s="209"/>
      <c r="I23" s="209"/>
      <c r="J23" s="209"/>
      <c r="K23" s="209"/>
      <c r="L23" s="209"/>
    </row>
    <row r="24" spans="1:12" ht="22.5" customHeight="1">
      <c r="A24" s="956" t="s">
        <v>543</v>
      </c>
      <c r="B24" s="956"/>
      <c r="C24" s="956"/>
      <c r="D24" s="956"/>
      <c r="E24" s="956"/>
      <c r="F24" s="956"/>
      <c r="G24" s="956"/>
      <c r="H24" s="522"/>
      <c r="I24" s="522"/>
      <c r="J24" s="522"/>
      <c r="K24" s="522"/>
    </row>
    <row r="25" spans="1:12">
      <c r="A25" s="2" t="s">
        <v>522</v>
      </c>
      <c r="B25" s="656"/>
      <c r="C25" s="387"/>
      <c r="D25" s="387"/>
      <c r="E25" s="387"/>
      <c r="F25" s="522"/>
      <c r="G25" s="387"/>
      <c r="H25" s="168"/>
      <c r="I25" s="168"/>
      <c r="J25" s="168"/>
      <c r="K25" s="168"/>
    </row>
    <row r="26" spans="1:12">
      <c r="A26" s="2" t="s">
        <v>523</v>
      </c>
      <c r="B26" s="387"/>
      <c r="C26" s="387"/>
      <c r="D26" s="387"/>
      <c r="E26" s="387"/>
      <c r="F26" s="387"/>
      <c r="G26" s="387"/>
      <c r="H26" s="522"/>
      <c r="I26" s="168"/>
      <c r="J26" s="168"/>
      <c r="K26" s="168"/>
    </row>
    <row r="27" spans="1:12">
      <c r="A27" s="2" t="s">
        <v>524</v>
      </c>
      <c r="B27" s="1"/>
      <c r="C27" s="1"/>
      <c r="D27" s="1"/>
      <c r="E27" s="1"/>
      <c r="F27" s="387"/>
      <c r="G27" s="387"/>
      <c r="H27" s="1"/>
    </row>
    <row r="28" spans="1:12">
      <c r="A28" s="2"/>
      <c r="B28" s="1"/>
      <c r="C28" s="1"/>
      <c r="D28" s="1"/>
      <c r="E28" s="1"/>
      <c r="F28" s="1"/>
      <c r="G28" s="1"/>
      <c r="H28" s="1"/>
    </row>
    <row r="29" spans="1:12">
      <c r="A29" s="89"/>
      <c r="B29" s="1"/>
      <c r="C29" s="1"/>
      <c r="D29" s="1"/>
      <c r="E29" s="1"/>
      <c r="F29" s="1"/>
      <c r="G29" s="1"/>
      <c r="H29" s="1"/>
    </row>
  </sheetData>
  <sheetProtection algorithmName="SHA-512" hashValue="6nuj5tmXLT33xlnFAHHgdOWbhojir615o8lJcXJta/nh4/u/h8ZMs+g0M2xSPUeTQ62RXLN9zWto+BTJOWBbpw==" saltValue="vMDQjttl7Xb9n175IJPdjQ==" spinCount="100000" sheet="1" objects="1" scenarios="1"/>
  <mergeCells count="1">
    <mergeCell ref="A24:G24"/>
  </mergeCells>
  <conditionalFormatting sqref="C7:D7">
    <cfRule type="expression" dxfId="45" priority="7" stopIfTrue="1">
      <formula>#REF!&gt;0</formula>
    </cfRule>
  </conditionalFormatting>
  <conditionalFormatting sqref="C10:D10">
    <cfRule type="expression" dxfId="44" priority="6" stopIfTrue="1">
      <formula>#REF!&gt;0</formula>
    </cfRule>
  </conditionalFormatting>
  <conditionalFormatting sqref="C13:G16">
    <cfRule type="expression" dxfId="43" priority="3" stopIfTrue="1">
      <formula>#REF!&gt;0</formula>
    </cfRule>
  </conditionalFormatting>
  <conditionalFormatting sqref="C20:G20">
    <cfRule type="expression" dxfId="42" priority="2" stopIfTrue="1">
      <formula>#REF!&gt;0</formula>
    </cfRule>
  </conditionalFormatting>
  <conditionalFormatting sqref="D8">
    <cfRule type="expression" dxfId="41" priority="1" stopIfTrue="1">
      <formula>#REF!&gt;0</formula>
    </cfRule>
  </conditionalFormatting>
  <conditionalFormatting sqref="E7:G10">
    <cfRule type="expression" dxfId="40" priority="5" stopIfTrue="1">
      <formula>#REF!&gt;0</formula>
    </cfRule>
  </conditionalFormatting>
  <conditionalFormatting sqref="E19:G19">
    <cfRule type="expression" dxfId="39" priority="4" stopIfTrue="1">
      <formula>#REF!&gt;0</formula>
    </cfRule>
  </conditionalFormatting>
  <conditionalFormatting sqref="H11:I11">
    <cfRule type="expression" dxfId="38" priority="18" stopIfTrue="1">
      <formula>#REF!&gt;0</formula>
    </cfRule>
  </conditionalFormatting>
  <conditionalFormatting sqref="L15:O15">
    <cfRule type="expression" dxfId="37" priority="24" stopIfTrue="1">
      <formula>#REF!&gt;0</formula>
    </cfRule>
  </conditionalFormatting>
  <pageMargins left="0.25" right="0.25"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pageSetUpPr fitToPage="1"/>
  </sheetPr>
  <dimension ref="A1:M143"/>
  <sheetViews>
    <sheetView showGridLines="0" zoomScaleNormal="100" zoomScaleSheetLayoutView="100" workbookViewId="0">
      <selection activeCell="J2" sqref="J2"/>
    </sheetView>
  </sheetViews>
  <sheetFormatPr defaultRowHeight="15"/>
  <cols>
    <col min="1" max="1" width="46.7109375" customWidth="1"/>
    <col min="2" max="3" width="10.7109375" style="58" customWidth="1"/>
    <col min="4" max="4" width="11.28515625" style="58" customWidth="1"/>
    <col min="5" max="5" width="9.28515625" style="58" customWidth="1"/>
    <col min="6" max="10" width="10.7109375" customWidth="1"/>
  </cols>
  <sheetData>
    <row r="1" spans="1:13">
      <c r="A1" s="466" t="s">
        <v>0</v>
      </c>
      <c r="B1" s="57"/>
      <c r="C1" s="57"/>
      <c r="D1" s="57"/>
      <c r="E1" s="57"/>
      <c r="F1" s="23"/>
      <c r="G1" s="23"/>
      <c r="H1" s="23"/>
      <c r="I1" s="23"/>
      <c r="J1" s="23"/>
      <c r="K1" s="23"/>
    </row>
    <row r="2" spans="1:13">
      <c r="A2" s="23"/>
      <c r="B2" s="57"/>
      <c r="C2" s="57"/>
      <c r="D2" s="57"/>
      <c r="E2" s="57"/>
      <c r="F2" s="23"/>
      <c r="G2" s="23"/>
      <c r="H2" s="23"/>
      <c r="I2" s="23"/>
      <c r="J2" s="23"/>
      <c r="K2" s="23"/>
    </row>
    <row r="3" spans="1:13">
      <c r="A3" s="160" t="s">
        <v>162</v>
      </c>
      <c r="B3" s="57"/>
      <c r="C3" s="57"/>
      <c r="D3" s="57"/>
      <c r="E3" s="57"/>
      <c r="F3" s="23"/>
      <c r="G3" s="23"/>
      <c r="H3" s="23"/>
      <c r="I3" s="23"/>
      <c r="J3" s="23"/>
      <c r="K3" s="23"/>
    </row>
    <row r="4" spans="1:13">
      <c r="A4" s="160"/>
      <c r="B4" s="57"/>
      <c r="C4" s="57"/>
      <c r="D4" s="57"/>
      <c r="E4" s="57"/>
      <c r="F4" s="23"/>
      <c r="G4" s="23"/>
      <c r="H4" s="23"/>
      <c r="I4" s="23"/>
      <c r="J4" s="23"/>
      <c r="K4" s="23"/>
      <c r="M4" s="433"/>
    </row>
    <row r="5" spans="1:13">
      <c r="A5" s="23"/>
      <c r="B5" s="57"/>
      <c r="C5" s="421"/>
      <c r="D5" s="434"/>
      <c r="E5" s="458"/>
      <c r="F5" s="191"/>
      <c r="G5" s="191"/>
      <c r="H5" s="191"/>
      <c r="I5" s="44"/>
      <c r="J5" s="191"/>
      <c r="K5" s="23"/>
    </row>
    <row r="6" spans="1:13" ht="15.75" thickBot="1">
      <c r="A6" s="7" t="s">
        <v>163</v>
      </c>
      <c r="B6" s="60"/>
      <c r="C6" s="177">
        <v>45838</v>
      </c>
      <c r="D6" s="6">
        <v>45473</v>
      </c>
      <c r="E6" s="6">
        <v>45107</v>
      </c>
      <c r="F6" s="6">
        <v>44742</v>
      </c>
      <c r="G6" s="6">
        <v>44377</v>
      </c>
      <c r="H6" s="769"/>
      <c r="K6" s="23"/>
      <c r="M6" s="387"/>
    </row>
    <row r="7" spans="1:13">
      <c r="A7" s="213" t="s">
        <v>546</v>
      </c>
      <c r="B7" s="248" t="s">
        <v>164</v>
      </c>
      <c r="C7" s="523"/>
      <c r="D7" s="496"/>
      <c r="E7" s="91"/>
      <c r="F7" s="91"/>
      <c r="G7" s="91"/>
      <c r="H7" s="191"/>
      <c r="K7" s="23"/>
    </row>
    <row r="8" spans="1:13">
      <c r="A8" s="501" t="s">
        <v>538</v>
      </c>
      <c r="B8" s="59"/>
      <c r="C8" s="524">
        <v>516.54</v>
      </c>
      <c r="D8" s="135">
        <v>418</v>
      </c>
      <c r="E8" s="93">
        <v>335</v>
      </c>
      <c r="F8" s="93">
        <v>230</v>
      </c>
      <c r="G8" s="93">
        <v>470</v>
      </c>
      <c r="H8" s="191"/>
      <c r="I8" s="444"/>
      <c r="K8" s="23"/>
    </row>
    <row r="9" spans="1:13">
      <c r="A9" s="501" t="s">
        <v>539</v>
      </c>
      <c r="B9" s="59"/>
      <c r="C9" s="524">
        <v>153</v>
      </c>
      <c r="D9" s="135">
        <v>157</v>
      </c>
      <c r="E9" s="93">
        <v>303</v>
      </c>
      <c r="F9" s="93">
        <v>205</v>
      </c>
      <c r="G9" s="93">
        <v>308</v>
      </c>
      <c r="H9" s="191"/>
      <c r="K9" s="23"/>
    </row>
    <row r="10" spans="1:13">
      <c r="A10" s="501" t="s">
        <v>534</v>
      </c>
      <c r="B10" s="59"/>
      <c r="C10" s="524">
        <v>119</v>
      </c>
      <c r="D10" s="135">
        <v>123</v>
      </c>
      <c r="E10" s="93">
        <v>143</v>
      </c>
      <c r="F10" s="93">
        <v>203</v>
      </c>
      <c r="G10" s="93">
        <v>414</v>
      </c>
      <c r="H10" s="191"/>
      <c r="K10" s="23"/>
    </row>
    <row r="11" spans="1:13">
      <c r="A11" s="4" t="s">
        <v>540</v>
      </c>
      <c r="B11" s="61"/>
      <c r="C11" s="525">
        <v>788.54</v>
      </c>
      <c r="D11" s="503">
        <v>698</v>
      </c>
      <c r="E11" s="94">
        <v>781</v>
      </c>
      <c r="F11" s="94">
        <v>638</v>
      </c>
      <c r="G11" s="95">
        <v>1192</v>
      </c>
      <c r="H11" s="191"/>
      <c r="K11" s="23"/>
    </row>
    <row r="12" spans="1:13">
      <c r="A12" s="500" t="s">
        <v>165</v>
      </c>
      <c r="B12" s="62" t="s">
        <v>166</v>
      </c>
      <c r="C12" s="526"/>
      <c r="D12" s="96"/>
      <c r="E12"/>
      <c r="H12" s="191"/>
      <c r="K12" s="23"/>
    </row>
    <row r="13" spans="1:13">
      <c r="A13" s="92" t="s">
        <v>535</v>
      </c>
      <c r="B13" s="504"/>
      <c r="C13" s="524">
        <v>91337.883199999997</v>
      </c>
      <c r="D13" s="135">
        <v>124667</v>
      </c>
      <c r="E13" s="135">
        <v>129010</v>
      </c>
      <c r="F13" s="221" t="s">
        <v>72</v>
      </c>
      <c r="G13" s="221" t="s">
        <v>72</v>
      </c>
      <c r="H13" s="191"/>
      <c r="K13" s="23"/>
    </row>
    <row r="14" spans="1:13">
      <c r="A14" s="92" t="s">
        <v>910</v>
      </c>
      <c r="B14" s="504"/>
      <c r="C14" s="524">
        <v>47539.157599999991</v>
      </c>
      <c r="D14" s="135">
        <v>43029</v>
      </c>
      <c r="E14" s="135">
        <v>23781</v>
      </c>
      <c r="F14" s="221" t="s">
        <v>72</v>
      </c>
      <c r="G14" s="221" t="s">
        <v>72</v>
      </c>
      <c r="H14" s="191"/>
      <c r="I14" s="23"/>
      <c r="J14" s="23"/>
      <c r="K14" s="23"/>
    </row>
    <row r="15" spans="1:13">
      <c r="A15" s="92" t="s">
        <v>541</v>
      </c>
      <c r="B15" s="504"/>
      <c r="C15" s="524">
        <v>89449.176800000307</v>
      </c>
      <c r="D15" s="135">
        <v>97997</v>
      </c>
      <c r="E15" s="135">
        <v>119518</v>
      </c>
      <c r="F15" s="221" t="s">
        <v>72</v>
      </c>
      <c r="G15" s="221" t="s">
        <v>72</v>
      </c>
      <c r="H15" s="191"/>
      <c r="I15" s="23"/>
      <c r="J15" s="23"/>
      <c r="K15" s="23"/>
    </row>
    <row r="16" spans="1:13">
      <c r="A16" s="4" t="s">
        <v>542</v>
      </c>
      <c r="B16" s="61"/>
      <c r="C16" s="525">
        <v>228326.21760000029</v>
      </c>
      <c r="D16" s="503">
        <v>265693</v>
      </c>
      <c r="E16" s="503">
        <v>272309</v>
      </c>
      <c r="F16" s="503">
        <v>105172</v>
      </c>
      <c r="G16" s="503">
        <v>129494</v>
      </c>
      <c r="H16" s="191"/>
      <c r="I16" s="23"/>
      <c r="J16" s="23"/>
      <c r="K16" s="23"/>
    </row>
    <row r="17" spans="1:13" ht="15.75" customHeight="1" thickBot="1">
      <c r="A17" s="502" t="s">
        <v>672</v>
      </c>
      <c r="B17" s="63" t="s">
        <v>164</v>
      </c>
      <c r="C17" s="527">
        <v>199</v>
      </c>
      <c r="D17" s="88">
        <v>243</v>
      </c>
      <c r="E17" s="88">
        <v>284</v>
      </c>
      <c r="F17" s="88">
        <v>293</v>
      </c>
      <c r="G17" s="88">
        <v>343</v>
      </c>
      <c r="H17" s="191"/>
      <c r="I17" s="23"/>
      <c r="J17" s="23"/>
      <c r="K17" s="23"/>
    </row>
    <row r="18" spans="1:13">
      <c r="A18" s="23"/>
      <c r="B18" s="57"/>
      <c r="C18" s="57"/>
      <c r="D18" s="57"/>
      <c r="E18" s="57"/>
      <c r="F18" s="23"/>
      <c r="G18" s="23"/>
      <c r="H18" s="191"/>
      <c r="I18" s="23"/>
      <c r="J18" s="23"/>
      <c r="K18" s="23"/>
    </row>
    <row r="19" spans="1:13" s="762" customFormat="1">
      <c r="A19" s="13" t="s">
        <v>167</v>
      </c>
      <c r="B19" s="760"/>
      <c r="C19" s="760"/>
      <c r="D19" s="760"/>
      <c r="E19" s="760"/>
      <c r="F19" s="761"/>
      <c r="G19" s="761"/>
      <c r="H19" s="761"/>
      <c r="I19" s="761"/>
      <c r="J19" s="761"/>
    </row>
    <row r="20" spans="1:13" s="762" customFormat="1">
      <c r="A20" s="13" t="s">
        <v>536</v>
      </c>
      <c r="B20" s="760"/>
      <c r="C20" s="760"/>
      <c r="D20" s="760"/>
      <c r="E20" s="760"/>
      <c r="F20" s="761"/>
      <c r="G20" s="761"/>
      <c r="H20" s="761"/>
      <c r="I20" s="761"/>
      <c r="J20" s="761"/>
    </row>
    <row r="21" spans="1:13" s="762" customFormat="1" ht="12.75" customHeight="1">
      <c r="A21" s="13" t="s">
        <v>880</v>
      </c>
      <c r="B21" s="13"/>
      <c r="C21" s="13"/>
      <c r="D21" s="13"/>
      <c r="E21" s="13"/>
      <c r="F21" s="13"/>
      <c r="G21" s="13"/>
      <c r="H21" s="761"/>
      <c r="I21" s="761"/>
      <c r="J21" s="761"/>
      <c r="K21" s="761"/>
      <c r="L21" s="763"/>
      <c r="M21" s="761"/>
    </row>
    <row r="22" spans="1:13" s="762" customFormat="1">
      <c r="A22" s="13" t="s">
        <v>537</v>
      </c>
      <c r="B22" s="764"/>
      <c r="C22" s="765"/>
      <c r="D22" s="764"/>
      <c r="E22" s="764"/>
    </row>
    <row r="23" spans="1:13">
      <c r="C23" s="609"/>
    </row>
    <row r="143" spans="2:2">
      <c r="B143" s="58" t="s">
        <v>939</v>
      </c>
    </row>
  </sheetData>
  <sheetProtection algorithmName="SHA-512" hashValue="baR/fEtltXljhmdOKY81M7996jBzo0t/X+1dhDM6awRM4BUBjPaU4JAdbfUELaRdnCIBf5beaDLBJ7wXYbufYg==" saltValue="TEajNskQ/TVgOHKepzXytA==" spinCount="100000" sheet="1" objects="1" scenarios="1"/>
  <conditionalFormatting sqref="C16:C17">
    <cfRule type="expression" dxfId="36" priority="1" stopIfTrue="1">
      <formula>#REF!&gt;0</formula>
    </cfRule>
  </conditionalFormatting>
  <conditionalFormatting sqref="C11:G11">
    <cfRule type="expression" dxfId="35" priority="3" stopIfTrue="1">
      <formula>#REF!&gt;0</formula>
    </cfRule>
  </conditionalFormatting>
  <conditionalFormatting sqref="D16:G16">
    <cfRule type="expression" dxfId="34" priority="2" stopIfTrue="1">
      <formula>#REF!&gt;0</formula>
    </cfRule>
  </conditionalFormatting>
  <pageMargins left="0.25" right="0.25" top="0.75" bottom="0.75" header="0.3" footer="0.3"/>
  <pageSetup paperSize="9" scale="9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pageSetUpPr fitToPage="1"/>
  </sheetPr>
  <dimension ref="A1:O47"/>
  <sheetViews>
    <sheetView showGridLines="0" zoomScaleNormal="100" zoomScaleSheetLayoutView="86" workbookViewId="0">
      <selection activeCell="N8" sqref="N8"/>
    </sheetView>
  </sheetViews>
  <sheetFormatPr defaultColWidth="9.140625" defaultRowHeight="15" customHeight="1"/>
  <cols>
    <col min="1" max="1" width="34.7109375" style="24" customWidth="1"/>
    <col min="2" max="5" width="15.28515625" style="150" customWidth="1"/>
    <col min="6" max="12" width="14.7109375" style="150" customWidth="1"/>
    <col min="13" max="16384" width="9.140625" style="24"/>
  </cols>
  <sheetData>
    <row r="1" spans="1:15" ht="15" customHeight="1">
      <c r="A1" s="466" t="s">
        <v>0</v>
      </c>
      <c r="B1" s="65"/>
      <c r="C1" s="65"/>
      <c r="D1" s="494"/>
      <c r="E1" s="65"/>
      <c r="F1" s="176"/>
      <c r="G1" s="24"/>
      <c r="H1" s="24"/>
      <c r="I1" s="24"/>
      <c r="J1" s="24"/>
      <c r="K1" s="24"/>
    </row>
    <row r="2" spans="1:15" ht="15" customHeight="1">
      <c r="A2" s="164"/>
      <c r="B2" s="65"/>
      <c r="C2" s="65"/>
      <c r="D2" s="65"/>
      <c r="E2" s="65"/>
      <c r="F2" s="24"/>
      <c r="G2" s="24"/>
      <c r="H2" s="24"/>
      <c r="I2" s="24"/>
      <c r="J2" s="24"/>
      <c r="K2" s="24"/>
    </row>
    <row r="3" spans="1:15" ht="15" customHeight="1">
      <c r="A3" s="162" t="s">
        <v>168</v>
      </c>
      <c r="B3" s="65"/>
      <c r="C3" s="65"/>
      <c r="D3" s="65"/>
      <c r="E3" s="65"/>
      <c r="F3" s="24"/>
      <c r="G3" s="24"/>
      <c r="H3" s="24"/>
      <c r="I3" s="24"/>
      <c r="J3" s="24"/>
      <c r="K3" s="24"/>
    </row>
    <row r="4" spans="1:15" s="151" customFormat="1" ht="15" customHeight="1">
      <c r="B4" s="153"/>
      <c r="C4" s="153"/>
      <c r="D4" s="153"/>
      <c r="E4" s="153"/>
      <c r="F4" s="154"/>
      <c r="G4" s="154"/>
      <c r="H4" s="154"/>
      <c r="I4" s="154"/>
      <c r="J4" s="154"/>
      <c r="K4" s="154"/>
      <c r="L4" s="154"/>
    </row>
    <row r="5" spans="1:15" ht="5.0999999999999996" customHeight="1">
      <c r="F5" s="152"/>
      <c r="G5" s="152"/>
      <c r="H5" s="152"/>
      <c r="I5" s="152"/>
      <c r="J5" s="152"/>
      <c r="K5" s="152"/>
      <c r="L5" s="152"/>
    </row>
    <row r="6" spans="1:15" s="151" customFormat="1" ht="12">
      <c r="A6" s="316"/>
      <c r="B6" s="957" t="s">
        <v>169</v>
      </c>
      <c r="C6" s="957"/>
      <c r="D6" s="957"/>
      <c r="E6" s="957"/>
      <c r="F6" s="818" t="s">
        <v>170</v>
      </c>
      <c r="G6" s="154"/>
      <c r="H6" s="154"/>
      <c r="I6" s="154"/>
      <c r="J6" s="154"/>
      <c r="K6" s="819" t="s">
        <v>171</v>
      </c>
      <c r="L6" s="154"/>
    </row>
    <row r="7" spans="1:15" ht="5.0999999999999996" customHeight="1">
      <c r="A7" s="318"/>
      <c r="F7" s="152"/>
      <c r="G7" s="152"/>
      <c r="H7" s="152"/>
      <c r="I7" s="152"/>
      <c r="J7" s="152"/>
      <c r="K7" s="152"/>
      <c r="L7" s="152"/>
    </row>
    <row r="8" spans="1:15" s="151" customFormat="1" ht="45">
      <c r="A8" s="815" t="s">
        <v>46</v>
      </c>
      <c r="B8" s="809" t="s">
        <v>762</v>
      </c>
      <c r="C8" s="810" t="s">
        <v>763</v>
      </c>
      <c r="D8" s="809" t="s">
        <v>764</v>
      </c>
      <c r="E8" s="810" t="s">
        <v>765</v>
      </c>
      <c r="F8" s="811" t="s">
        <v>766</v>
      </c>
      <c r="G8" s="811" t="s">
        <v>767</v>
      </c>
      <c r="H8" s="811" t="s">
        <v>768</v>
      </c>
      <c r="I8" s="811" t="s">
        <v>769</v>
      </c>
      <c r="J8" s="812" t="s">
        <v>770</v>
      </c>
      <c r="K8" s="813" t="s">
        <v>743</v>
      </c>
      <c r="L8" s="814" t="s">
        <v>744</v>
      </c>
      <c r="N8" s="24"/>
    </row>
    <row r="9" spans="1:15" ht="14.25">
      <c r="A9" s="85" t="s">
        <v>172</v>
      </c>
      <c r="B9" s="156"/>
      <c r="C9" s="155"/>
      <c r="D9" s="155"/>
      <c r="E9" s="155"/>
      <c r="F9" s="155"/>
      <c r="G9" s="155"/>
      <c r="H9" s="155"/>
      <c r="I9" s="155"/>
      <c r="J9" s="155"/>
      <c r="K9" s="155"/>
      <c r="L9" s="155"/>
      <c r="O9" s="197"/>
    </row>
    <row r="10" spans="1:15" ht="12">
      <c r="A10" s="158" t="s">
        <v>51</v>
      </c>
      <c r="B10" s="789">
        <v>574.79999999999995</v>
      </c>
      <c r="C10" s="789">
        <v>558.29999999999995</v>
      </c>
      <c r="D10" s="789">
        <v>631.6</v>
      </c>
      <c r="E10" s="789">
        <v>618.79999999999995</v>
      </c>
      <c r="F10" s="789">
        <v>1</v>
      </c>
      <c r="G10" s="790">
        <v>2.8</v>
      </c>
      <c r="H10" s="821"/>
      <c r="I10" s="789">
        <v>3.9</v>
      </c>
      <c r="J10" s="790">
        <v>4.0999999999999996</v>
      </c>
      <c r="K10" s="789">
        <v>4.2</v>
      </c>
      <c r="L10" s="789">
        <v>4.3</v>
      </c>
    </row>
    <row r="11" spans="1:15" ht="12">
      <c r="A11" s="159" t="s">
        <v>761</v>
      </c>
      <c r="B11" s="791">
        <v>66</v>
      </c>
      <c r="C11" s="791">
        <v>65.7</v>
      </c>
      <c r="D11" s="791">
        <v>68</v>
      </c>
      <c r="E11" s="791">
        <v>67.5</v>
      </c>
      <c r="F11" s="792" t="s">
        <v>125</v>
      </c>
      <c r="G11" s="793">
        <v>0.1</v>
      </c>
      <c r="H11" s="822"/>
      <c r="I11" s="791">
        <v>0.1</v>
      </c>
      <c r="J11" s="794">
        <v>0.1</v>
      </c>
      <c r="K11" s="791">
        <v>4</v>
      </c>
      <c r="L11" s="791">
        <v>4</v>
      </c>
    </row>
    <row r="12" spans="1:15" ht="14.25">
      <c r="A12" s="85" t="s">
        <v>177</v>
      </c>
      <c r="B12" s="795"/>
      <c r="C12" s="795"/>
      <c r="D12" s="795"/>
      <c r="E12" s="795"/>
      <c r="F12" s="795"/>
      <c r="G12" s="795"/>
      <c r="H12" s="795"/>
      <c r="I12" s="795"/>
      <c r="J12" s="795"/>
      <c r="K12" s="795"/>
      <c r="L12" s="795"/>
      <c r="O12" s="197"/>
    </row>
    <row r="13" spans="1:15" ht="14.25">
      <c r="A13" s="786" t="s">
        <v>771</v>
      </c>
      <c r="B13" s="796">
        <v>7.9</v>
      </c>
      <c r="C13" s="796">
        <v>6.7</v>
      </c>
      <c r="D13" s="796">
        <v>7.9</v>
      </c>
      <c r="E13" s="796">
        <v>6.8</v>
      </c>
      <c r="F13" s="796">
        <v>0.8</v>
      </c>
      <c r="G13" s="797" t="s">
        <v>125</v>
      </c>
      <c r="H13" s="823"/>
      <c r="I13" s="796">
        <v>0.8</v>
      </c>
      <c r="J13" s="797">
        <v>0.8</v>
      </c>
      <c r="K13" s="796">
        <v>4.0999999999999996</v>
      </c>
      <c r="L13" s="796">
        <v>4.2</v>
      </c>
      <c r="O13" s="197"/>
    </row>
    <row r="14" spans="1:15" ht="14.25" customHeight="1">
      <c r="A14" s="787" t="s">
        <v>173</v>
      </c>
      <c r="B14" s="789"/>
      <c r="C14" s="789"/>
      <c r="D14" s="789"/>
      <c r="E14" s="789"/>
      <c r="F14" s="789"/>
      <c r="G14" s="790"/>
      <c r="H14" s="789"/>
      <c r="I14" s="789"/>
      <c r="J14" s="790"/>
      <c r="K14" s="789"/>
      <c r="L14" s="789"/>
    </row>
    <row r="15" spans="1:15" ht="14.25" customHeight="1">
      <c r="A15" s="158" t="s">
        <v>772</v>
      </c>
      <c r="B15" s="798">
        <v>62.4</v>
      </c>
      <c r="C15" s="798">
        <v>59.7</v>
      </c>
      <c r="D15" s="798">
        <v>71.2</v>
      </c>
      <c r="E15" s="798">
        <v>67.7</v>
      </c>
      <c r="F15" s="798">
        <v>0.1</v>
      </c>
      <c r="G15" s="798">
        <v>0.7</v>
      </c>
      <c r="H15" s="824"/>
      <c r="I15" s="798">
        <v>0.7</v>
      </c>
      <c r="J15" s="798">
        <v>0.8</v>
      </c>
      <c r="K15" s="820">
        <v>5</v>
      </c>
      <c r="L15" s="820">
        <v>5</v>
      </c>
    </row>
    <row r="16" spans="1:15" ht="15" customHeight="1">
      <c r="A16" s="786" t="s">
        <v>773</v>
      </c>
      <c r="B16" s="796">
        <v>9.9</v>
      </c>
      <c r="C16" s="796">
        <v>9.6999999999999993</v>
      </c>
      <c r="D16" s="796">
        <v>10.6</v>
      </c>
      <c r="E16" s="796">
        <v>10.5</v>
      </c>
      <c r="F16" s="796" t="s">
        <v>125</v>
      </c>
      <c r="G16" s="797" t="s">
        <v>125</v>
      </c>
      <c r="H16" s="823"/>
      <c r="I16" s="796">
        <v>0.1</v>
      </c>
      <c r="J16" s="797" t="s">
        <v>125</v>
      </c>
      <c r="K16" s="796">
        <v>4.2</v>
      </c>
      <c r="L16" s="796">
        <v>4.2</v>
      </c>
    </row>
    <row r="17" spans="1:15" ht="12">
      <c r="A17" s="788" t="s">
        <v>174</v>
      </c>
      <c r="B17" s="799"/>
      <c r="C17" s="799"/>
      <c r="D17" s="799"/>
      <c r="E17" s="799"/>
      <c r="F17" s="799"/>
      <c r="G17" s="800"/>
      <c r="H17" s="799"/>
      <c r="I17" s="799"/>
      <c r="J17" s="800"/>
      <c r="K17" s="799"/>
      <c r="L17" s="799"/>
    </row>
    <row r="18" spans="1:15" ht="14.25">
      <c r="A18" s="337" t="s">
        <v>774</v>
      </c>
      <c r="B18" s="803">
        <v>28.3</v>
      </c>
      <c r="C18" s="804">
        <v>25.7</v>
      </c>
      <c r="D18" s="836">
        <v>32</v>
      </c>
      <c r="E18" s="804">
        <v>29.4</v>
      </c>
      <c r="F18" s="804">
        <v>5.0999999999999996</v>
      </c>
      <c r="G18" s="804">
        <v>0.5</v>
      </c>
      <c r="H18" s="825"/>
      <c r="I18" s="804">
        <v>5.6</v>
      </c>
      <c r="J18" s="804">
        <v>5.2</v>
      </c>
      <c r="K18" s="804">
        <v>4.8</v>
      </c>
      <c r="L18" s="804">
        <v>4.9000000000000004</v>
      </c>
      <c r="O18" s="197"/>
    </row>
    <row r="19" spans="1:15" ht="13.5">
      <c r="A19" s="158" t="s">
        <v>775</v>
      </c>
      <c r="B19" s="789">
        <v>16.3</v>
      </c>
      <c r="C19" s="789">
        <v>13.9</v>
      </c>
      <c r="D19" s="789">
        <v>18.5</v>
      </c>
      <c r="E19" s="789">
        <v>16.100000000000001</v>
      </c>
      <c r="F19" s="789">
        <v>1.9</v>
      </c>
      <c r="G19" s="826"/>
      <c r="H19" s="821"/>
      <c r="I19" s="789">
        <v>1.9</v>
      </c>
      <c r="J19" s="790">
        <v>1.7</v>
      </c>
      <c r="K19" s="789">
        <v>5</v>
      </c>
      <c r="L19" s="789">
        <v>5</v>
      </c>
    </row>
    <row r="20" spans="1:15" ht="12">
      <c r="A20" s="159" t="s">
        <v>745</v>
      </c>
      <c r="B20" s="791">
        <v>9.8000000000000007</v>
      </c>
      <c r="C20" s="791">
        <v>9.8000000000000007</v>
      </c>
      <c r="D20" s="791">
        <v>10.6</v>
      </c>
      <c r="E20" s="791">
        <v>10.7</v>
      </c>
      <c r="F20" s="792">
        <v>2.5</v>
      </c>
      <c r="G20" s="793" t="s">
        <v>125</v>
      </c>
      <c r="H20" s="822"/>
      <c r="I20" s="791">
        <v>2.6</v>
      </c>
      <c r="J20" s="794">
        <v>2.7</v>
      </c>
      <c r="K20" s="791">
        <v>4.7</v>
      </c>
      <c r="L20" s="791">
        <v>4.7</v>
      </c>
    </row>
    <row r="21" spans="1:15" ht="14.25">
      <c r="A21" s="85" t="s">
        <v>738</v>
      </c>
      <c r="B21" s="803">
        <v>1.7</v>
      </c>
      <c r="C21" s="803">
        <v>1.9</v>
      </c>
      <c r="D21" s="803">
        <v>4.0999999999999996</v>
      </c>
      <c r="E21" s="803">
        <v>4.4000000000000004</v>
      </c>
      <c r="F21" s="803">
        <v>0.2</v>
      </c>
      <c r="G21" s="803">
        <v>0.1</v>
      </c>
      <c r="H21" s="803">
        <v>0.4</v>
      </c>
      <c r="I21" s="803">
        <v>0.7</v>
      </c>
      <c r="J21" s="803">
        <v>1.3</v>
      </c>
      <c r="K21" s="803">
        <v>3.2</v>
      </c>
      <c r="L21" s="803">
        <v>3.5</v>
      </c>
      <c r="O21" s="197"/>
    </row>
    <row r="22" spans="1:15" ht="14.25">
      <c r="A22" s="158" t="s">
        <v>776</v>
      </c>
      <c r="B22" s="789" t="s">
        <v>125</v>
      </c>
      <c r="C22" s="789" t="s">
        <v>125</v>
      </c>
      <c r="D22" s="789">
        <v>0.7</v>
      </c>
      <c r="E22" s="789">
        <v>0.7</v>
      </c>
      <c r="F22" s="789" t="s">
        <v>125</v>
      </c>
      <c r="G22" s="790" t="s">
        <v>125</v>
      </c>
      <c r="H22" s="789" t="s">
        <v>125</v>
      </c>
      <c r="I22" s="789" t="s">
        <v>125</v>
      </c>
      <c r="J22" s="790" t="s">
        <v>125</v>
      </c>
      <c r="K22" s="789" t="s">
        <v>748</v>
      </c>
      <c r="L22" s="789" t="s">
        <v>90</v>
      </c>
      <c r="O22" s="197"/>
    </row>
    <row r="23" spans="1:15" ht="14.25">
      <c r="A23" s="786" t="s">
        <v>777</v>
      </c>
      <c r="B23" s="796">
        <v>0.3</v>
      </c>
      <c r="C23" s="796">
        <v>0.4</v>
      </c>
      <c r="D23" s="796">
        <v>0.7</v>
      </c>
      <c r="E23" s="796">
        <v>1</v>
      </c>
      <c r="F23" s="796" t="s">
        <v>125</v>
      </c>
      <c r="G23" s="797" t="s">
        <v>125</v>
      </c>
      <c r="H23" s="796">
        <v>0.4</v>
      </c>
      <c r="I23" s="796">
        <v>0.4</v>
      </c>
      <c r="J23" s="797">
        <v>0.5</v>
      </c>
      <c r="K23" s="796" t="s">
        <v>749</v>
      </c>
      <c r="L23" s="796" t="s">
        <v>84</v>
      </c>
      <c r="O23" s="197"/>
    </row>
    <row r="24" spans="1:15" ht="14.25" customHeight="1">
      <c r="A24" s="787" t="s">
        <v>739</v>
      </c>
      <c r="B24" s="805">
        <v>7.2</v>
      </c>
      <c r="C24" s="805">
        <v>6.8</v>
      </c>
      <c r="D24" s="805">
        <v>11</v>
      </c>
      <c r="E24" s="805">
        <v>9.5</v>
      </c>
      <c r="F24" s="805">
        <v>0.8</v>
      </c>
      <c r="G24" s="806" t="s">
        <v>125</v>
      </c>
      <c r="H24" s="828"/>
      <c r="I24" s="805">
        <v>0.8</v>
      </c>
      <c r="J24" s="806">
        <v>0.7</v>
      </c>
      <c r="K24" s="805">
        <v>3</v>
      </c>
      <c r="L24" s="805">
        <v>3.2</v>
      </c>
    </row>
    <row r="25" spans="1:15" ht="14.25">
      <c r="A25" s="786" t="s">
        <v>778</v>
      </c>
      <c r="B25" s="796">
        <v>4.7</v>
      </c>
      <c r="C25" s="796">
        <v>4</v>
      </c>
      <c r="D25" s="796">
        <v>6.3</v>
      </c>
      <c r="E25" s="796">
        <v>5.4</v>
      </c>
      <c r="F25" s="796">
        <v>0.4</v>
      </c>
      <c r="G25" s="827"/>
      <c r="H25" s="823"/>
      <c r="I25" s="796">
        <v>0.4</v>
      </c>
      <c r="J25" s="797">
        <v>0.5</v>
      </c>
      <c r="K25" s="796">
        <v>2.1</v>
      </c>
      <c r="L25" s="796">
        <v>2</v>
      </c>
      <c r="O25" s="197"/>
    </row>
    <row r="26" spans="1:15" ht="14.25" customHeight="1">
      <c r="A26" s="787" t="s">
        <v>175</v>
      </c>
      <c r="B26" s="805">
        <v>11</v>
      </c>
      <c r="C26" s="805">
        <v>10.7</v>
      </c>
      <c r="D26" s="805">
        <v>15.7</v>
      </c>
      <c r="E26" s="805">
        <v>16.100000000000001</v>
      </c>
      <c r="F26" s="805">
        <v>1</v>
      </c>
      <c r="G26" s="806">
        <v>1.4</v>
      </c>
      <c r="H26" s="805">
        <v>2.4</v>
      </c>
      <c r="I26" s="805">
        <v>4.7</v>
      </c>
      <c r="J26" s="806">
        <v>3.9</v>
      </c>
      <c r="K26" s="805">
        <v>4.5</v>
      </c>
      <c r="L26" s="805">
        <v>4.5999999999999996</v>
      </c>
    </row>
    <row r="27" spans="1:15" ht="14.25">
      <c r="A27" s="786" t="s">
        <v>68</v>
      </c>
      <c r="B27" s="796">
        <v>0.4</v>
      </c>
      <c r="C27" s="796">
        <v>0.3</v>
      </c>
      <c r="D27" s="796">
        <v>0.8</v>
      </c>
      <c r="E27" s="796">
        <v>0.8</v>
      </c>
      <c r="F27" s="796">
        <v>0.4</v>
      </c>
      <c r="G27" s="797">
        <v>0.2</v>
      </c>
      <c r="H27" s="796">
        <v>2.4</v>
      </c>
      <c r="I27" s="796">
        <v>3</v>
      </c>
      <c r="J27" s="797">
        <v>2.4</v>
      </c>
      <c r="K27" s="796" t="s">
        <v>750</v>
      </c>
      <c r="L27" s="796" t="s">
        <v>176</v>
      </c>
      <c r="O27" s="197"/>
    </row>
    <row r="28" spans="1:15" ht="14.25" customHeight="1">
      <c r="A28" s="85" t="s">
        <v>740</v>
      </c>
      <c r="B28" s="803">
        <v>14.8</v>
      </c>
      <c r="C28" s="803">
        <v>13.4</v>
      </c>
      <c r="D28" s="803">
        <v>20.399999999999999</v>
      </c>
      <c r="E28" s="803">
        <v>18.7</v>
      </c>
      <c r="F28" s="803">
        <v>2.9</v>
      </c>
      <c r="G28" s="803">
        <v>0.2</v>
      </c>
      <c r="H28" s="829"/>
      <c r="I28" s="803">
        <v>3.1</v>
      </c>
      <c r="J28" s="803">
        <v>2.2000000000000002</v>
      </c>
      <c r="K28" s="803">
        <v>4.4000000000000004</v>
      </c>
      <c r="L28" s="803">
        <v>4.5</v>
      </c>
    </row>
    <row r="29" spans="1:15" ht="14.25">
      <c r="A29" s="158" t="s">
        <v>64</v>
      </c>
      <c r="B29" s="789">
        <v>3.6</v>
      </c>
      <c r="C29" s="789">
        <v>1.7</v>
      </c>
      <c r="D29" s="789">
        <v>4.5</v>
      </c>
      <c r="E29" s="789">
        <v>2.2999999999999998</v>
      </c>
      <c r="F29" s="789">
        <v>2.2000000000000002</v>
      </c>
      <c r="G29" s="790">
        <v>0.1</v>
      </c>
      <c r="H29" s="821"/>
      <c r="I29" s="789">
        <v>2.2000000000000002</v>
      </c>
      <c r="J29" s="837">
        <v>1</v>
      </c>
      <c r="K29" s="789">
        <v>4</v>
      </c>
      <c r="L29" s="789">
        <v>3.2</v>
      </c>
      <c r="O29" s="197"/>
    </row>
    <row r="30" spans="1:15" ht="14.25">
      <c r="A30" s="786" t="s">
        <v>66</v>
      </c>
      <c r="B30" s="796">
        <v>0.5</v>
      </c>
      <c r="C30" s="796">
        <v>1</v>
      </c>
      <c r="D30" s="796">
        <v>0.6</v>
      </c>
      <c r="E30" s="796">
        <v>1.2</v>
      </c>
      <c r="F30" s="796">
        <v>0.2</v>
      </c>
      <c r="G30" s="797" t="s">
        <v>125</v>
      </c>
      <c r="H30" s="823"/>
      <c r="I30" s="796">
        <v>0.2</v>
      </c>
      <c r="J30" s="797">
        <v>0.4</v>
      </c>
      <c r="K30" s="796">
        <v>4.4000000000000004</v>
      </c>
      <c r="L30" s="796">
        <v>3.5</v>
      </c>
      <c r="O30" s="197"/>
    </row>
    <row r="31" spans="1:15" ht="14.25" customHeight="1">
      <c r="A31" s="336" t="s">
        <v>779</v>
      </c>
      <c r="B31" s="807">
        <v>76.5</v>
      </c>
      <c r="C31" s="807">
        <v>69.599999999999994</v>
      </c>
      <c r="D31" s="807">
        <v>102.3</v>
      </c>
      <c r="E31" s="807">
        <v>95.5</v>
      </c>
      <c r="F31" s="807">
        <v>1.3</v>
      </c>
      <c r="G31" s="807">
        <v>0.7</v>
      </c>
      <c r="H31" s="830"/>
      <c r="I31" s="808">
        <v>2</v>
      </c>
      <c r="J31" s="807">
        <v>1.7</v>
      </c>
      <c r="K31" s="807">
        <v>4.7</v>
      </c>
      <c r="L31" s="807">
        <v>4.8</v>
      </c>
    </row>
    <row r="32" spans="1:15" ht="14.25" customHeight="1">
      <c r="A32" s="336" t="s">
        <v>741</v>
      </c>
      <c r="B32" s="807">
        <v>860.5</v>
      </c>
      <c r="C32" s="807">
        <v>828.2</v>
      </c>
      <c r="D32" s="807">
        <v>974.8</v>
      </c>
      <c r="E32" s="807">
        <v>944.9</v>
      </c>
      <c r="F32" s="807">
        <v>13.3</v>
      </c>
      <c r="G32" s="807">
        <v>6.5</v>
      </c>
      <c r="H32" s="807">
        <v>2.8</v>
      </c>
      <c r="I32" s="807">
        <v>22.6</v>
      </c>
      <c r="J32" s="807">
        <v>20.8</v>
      </c>
      <c r="K32" s="807" t="s">
        <v>747</v>
      </c>
      <c r="L32" s="807" t="s">
        <v>178</v>
      </c>
    </row>
    <row r="33" spans="1:15" ht="14.25" customHeight="1">
      <c r="A33" s="336" t="s">
        <v>746</v>
      </c>
      <c r="B33" s="807">
        <v>38.5</v>
      </c>
      <c r="C33" s="807">
        <v>42.6</v>
      </c>
      <c r="D33" s="807">
        <v>94.6</v>
      </c>
      <c r="E33" s="807">
        <v>92.1</v>
      </c>
      <c r="F33" s="807"/>
      <c r="G33" s="807"/>
      <c r="H33" s="807"/>
      <c r="I33" s="807"/>
      <c r="J33" s="807"/>
      <c r="K33" s="807"/>
      <c r="L33" s="807"/>
    </row>
    <row r="34" spans="1:15" ht="14.25" customHeight="1">
      <c r="A34" s="336" t="s">
        <v>742</v>
      </c>
      <c r="B34" s="808">
        <v>899</v>
      </c>
      <c r="C34" s="807">
        <v>870.8</v>
      </c>
      <c r="D34" s="838">
        <v>1069.4000000000001</v>
      </c>
      <c r="E34" s="838">
        <v>1037</v>
      </c>
      <c r="F34" s="807"/>
      <c r="G34" s="807"/>
      <c r="H34" s="807"/>
      <c r="I34" s="807"/>
      <c r="J34" s="807"/>
      <c r="K34" s="807"/>
      <c r="L34" s="807"/>
    </row>
    <row r="35" spans="1:15" ht="12">
      <c r="A35" s="85"/>
      <c r="B35" s="801"/>
      <c r="C35" s="801"/>
      <c r="D35" s="801"/>
      <c r="E35" s="801"/>
      <c r="F35" s="801"/>
      <c r="G35" s="795"/>
      <c r="H35" s="802"/>
      <c r="I35" s="802"/>
      <c r="J35" s="795"/>
      <c r="K35" s="801"/>
      <c r="L35" s="801"/>
    </row>
    <row r="36" spans="1:15" ht="12">
      <c r="A36" s="698" t="s">
        <v>751</v>
      </c>
      <c r="B36" s="816"/>
      <c r="C36" s="816"/>
      <c r="D36" s="816"/>
      <c r="E36" s="816"/>
      <c r="F36" s="816"/>
      <c r="G36" s="816"/>
      <c r="H36" s="816"/>
      <c r="I36" s="816"/>
      <c r="J36" s="816"/>
      <c r="K36" s="816"/>
      <c r="L36" s="816"/>
      <c r="M36" s="318"/>
      <c r="N36" s="318"/>
      <c r="O36" s="318"/>
    </row>
    <row r="37" spans="1:15" ht="12">
      <c r="A37" s="199" t="s">
        <v>851</v>
      </c>
      <c r="B37" s="816"/>
      <c r="C37" s="816"/>
      <c r="D37" s="816"/>
      <c r="E37" s="816"/>
      <c r="F37" s="816"/>
      <c r="G37" s="816"/>
      <c r="H37" s="816"/>
      <c r="I37" s="816"/>
      <c r="J37" s="816"/>
      <c r="K37" s="816"/>
      <c r="L37" s="816"/>
      <c r="M37" s="318"/>
      <c r="N37" s="318"/>
      <c r="O37" s="318"/>
    </row>
    <row r="38" spans="1:15" ht="12">
      <c r="A38" s="199" t="s">
        <v>752</v>
      </c>
      <c r="B38" s="199"/>
      <c r="C38" s="199"/>
      <c r="D38" s="199"/>
      <c r="E38" s="199"/>
      <c r="F38" s="199"/>
      <c r="G38" s="199"/>
      <c r="H38" s="199"/>
      <c r="I38" s="199"/>
      <c r="J38" s="199"/>
      <c r="K38" s="199"/>
      <c r="L38" s="199"/>
      <c r="M38" s="199"/>
      <c r="N38" s="199"/>
      <c r="O38" s="199"/>
    </row>
    <row r="39" spans="1:15" ht="12">
      <c r="A39" s="698" t="s">
        <v>753</v>
      </c>
      <c r="B39" s="817"/>
      <c r="C39" s="817"/>
      <c r="D39" s="817"/>
      <c r="E39" s="817"/>
      <c r="F39" s="817"/>
      <c r="G39" s="817"/>
      <c r="H39" s="817"/>
      <c r="I39" s="817"/>
      <c r="J39" s="817"/>
      <c r="K39" s="817"/>
      <c r="L39" s="817"/>
      <c r="M39" s="318"/>
      <c r="N39" s="318"/>
      <c r="O39" s="318"/>
    </row>
    <row r="40" spans="1:15" ht="12">
      <c r="A40" s="199" t="s">
        <v>754</v>
      </c>
      <c r="B40" s="199"/>
      <c r="C40" s="199"/>
      <c r="D40" s="199"/>
      <c r="E40" s="199"/>
      <c r="F40" s="199"/>
      <c r="G40" s="199"/>
      <c r="H40" s="199"/>
      <c r="I40" s="199"/>
      <c r="J40" s="199"/>
      <c r="K40" s="199"/>
      <c r="L40" s="199"/>
      <c r="M40" s="199"/>
      <c r="N40" s="199"/>
      <c r="O40" s="199"/>
    </row>
    <row r="41" spans="1:15" ht="12">
      <c r="A41" s="199" t="s">
        <v>850</v>
      </c>
      <c r="B41" s="816"/>
      <c r="C41" s="816"/>
      <c r="D41" s="816"/>
      <c r="E41" s="816"/>
      <c r="F41" s="816"/>
      <c r="G41" s="816"/>
      <c r="H41" s="816"/>
      <c r="I41" s="816"/>
      <c r="J41" s="816"/>
      <c r="K41" s="816"/>
      <c r="L41" s="816"/>
      <c r="M41" s="318"/>
      <c r="N41" s="318"/>
      <c r="O41" s="318"/>
    </row>
    <row r="42" spans="1:15" ht="12">
      <c r="A42" s="698" t="s">
        <v>755</v>
      </c>
      <c r="B42" s="817"/>
      <c r="C42" s="817"/>
      <c r="D42" s="817"/>
      <c r="E42" s="817"/>
      <c r="F42" s="817"/>
      <c r="G42" s="817"/>
      <c r="H42" s="817"/>
      <c r="I42" s="817"/>
      <c r="J42" s="817"/>
      <c r="K42" s="817"/>
      <c r="L42" s="817"/>
      <c r="M42" s="318"/>
      <c r="N42" s="318"/>
      <c r="O42" s="318"/>
    </row>
    <row r="43" spans="1:15" ht="12">
      <c r="A43" s="698" t="s">
        <v>756</v>
      </c>
      <c r="B43" s="698"/>
      <c r="C43" s="698"/>
      <c r="D43" s="698"/>
      <c r="E43" s="698"/>
      <c r="F43" s="698"/>
      <c r="G43" s="698"/>
      <c r="H43" s="698"/>
      <c r="I43" s="698"/>
      <c r="J43" s="698"/>
      <c r="K43" s="698"/>
      <c r="L43" s="698"/>
      <c r="M43" s="199"/>
      <c r="N43" s="199"/>
      <c r="O43" s="199"/>
    </row>
    <row r="44" spans="1:15" ht="12">
      <c r="A44" s="698" t="s">
        <v>757</v>
      </c>
      <c r="B44" s="817"/>
      <c r="C44" s="817"/>
      <c r="D44" s="817"/>
      <c r="E44" s="817"/>
      <c r="F44" s="817"/>
      <c r="G44" s="817"/>
      <c r="H44" s="817"/>
      <c r="I44" s="817"/>
      <c r="J44" s="817"/>
      <c r="K44" s="817"/>
      <c r="L44" s="817"/>
      <c r="M44" s="318"/>
      <c r="N44" s="318"/>
      <c r="O44" s="318"/>
    </row>
    <row r="45" spans="1:15" ht="12">
      <c r="A45" s="698" t="s">
        <v>758</v>
      </c>
      <c r="B45" s="817"/>
      <c r="C45" s="817"/>
      <c r="D45" s="817"/>
      <c r="E45" s="817"/>
      <c r="F45" s="817"/>
      <c r="G45" s="817"/>
      <c r="H45" s="817"/>
      <c r="I45" s="817"/>
      <c r="J45" s="817"/>
      <c r="K45" s="817"/>
      <c r="L45" s="817"/>
      <c r="M45" s="318"/>
      <c r="N45" s="318"/>
      <c r="O45" s="318"/>
    </row>
    <row r="46" spans="1:15" ht="12">
      <c r="A46" s="698" t="s">
        <v>759</v>
      </c>
      <c r="B46" s="817"/>
      <c r="C46" s="817"/>
      <c r="D46" s="817"/>
      <c r="E46" s="817"/>
      <c r="F46" s="817"/>
      <c r="G46" s="817"/>
      <c r="H46" s="817"/>
      <c r="I46" s="817"/>
      <c r="J46" s="817"/>
      <c r="K46" s="817"/>
      <c r="L46" s="817"/>
      <c r="M46" s="318"/>
      <c r="N46" s="318"/>
      <c r="O46" s="318"/>
    </row>
    <row r="47" spans="1:15" ht="11.1" customHeight="1">
      <c r="A47" s="698" t="s">
        <v>760</v>
      </c>
      <c r="B47" s="817"/>
      <c r="C47" s="817"/>
      <c r="D47" s="817"/>
      <c r="E47" s="817"/>
      <c r="F47" s="817"/>
      <c r="G47" s="817"/>
      <c r="H47" s="817"/>
      <c r="I47" s="817"/>
      <c r="J47" s="817"/>
      <c r="K47" s="817"/>
      <c r="L47" s="817"/>
    </row>
  </sheetData>
  <sheetProtection algorithmName="SHA-512" hashValue="I7X7M9vDOWzeDnQKLD9tpmbjt/a/H9+vBO312SFnC51F4dk41ou2R2i/z+qI3jba2c4yEprYpxFtVJuqyftPqg==" saltValue="u7lFL85f9wronOFhFCmXmg==" spinCount="100000" sheet="1" objects="1" scenarios="1"/>
  <mergeCells count="1">
    <mergeCell ref="B6:E6"/>
  </mergeCells>
  <pageMargins left="0.25" right="0.25" top="0.75" bottom="0.75" header="0.3" footer="0.3"/>
  <pageSetup paperSize="9" scale="5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pageSetUpPr fitToPage="1"/>
  </sheetPr>
  <dimension ref="A1:P23"/>
  <sheetViews>
    <sheetView showGridLines="0" zoomScaleNormal="100" zoomScaleSheetLayoutView="160" workbookViewId="0">
      <selection activeCell="K3" sqref="K3"/>
    </sheetView>
  </sheetViews>
  <sheetFormatPr defaultRowHeight="15"/>
  <cols>
    <col min="1" max="1" width="35.7109375" customWidth="1"/>
    <col min="2" max="8" width="10.7109375" style="58" customWidth="1"/>
    <col min="9" max="14" width="10.7109375" customWidth="1"/>
  </cols>
  <sheetData>
    <row r="1" spans="1:16">
      <c r="A1" s="466" t="s">
        <v>0</v>
      </c>
    </row>
    <row r="2" spans="1:16">
      <c r="D2" s="425"/>
    </row>
    <row r="3" spans="1:16">
      <c r="A3" s="393" t="s">
        <v>179</v>
      </c>
      <c r="P3" s="282"/>
    </row>
    <row r="4" spans="1:16">
      <c r="O4" s="58"/>
      <c r="P4" s="282"/>
    </row>
    <row r="5" spans="1:16">
      <c r="C5" s="959">
        <v>45838</v>
      </c>
      <c r="D5" s="959"/>
      <c r="E5" s="959"/>
      <c r="F5"/>
      <c r="G5"/>
      <c r="H5"/>
    </row>
    <row r="6" spans="1:16" ht="15.75" thickBot="1">
      <c r="A6" s="410" t="s">
        <v>180</v>
      </c>
      <c r="B6" s="97"/>
      <c r="C6" s="848" t="s">
        <v>181</v>
      </c>
      <c r="D6" s="848" t="s">
        <v>182</v>
      </c>
      <c r="E6" s="848" t="s">
        <v>183</v>
      </c>
      <c r="F6" s="98">
        <v>45473</v>
      </c>
      <c r="G6" s="98">
        <v>45107</v>
      </c>
      <c r="H6" s="98">
        <v>44742</v>
      </c>
      <c r="I6" s="98">
        <v>44377</v>
      </c>
    </row>
    <row r="7" spans="1:16">
      <c r="A7" s="202" t="s">
        <v>184</v>
      </c>
      <c r="B7" s="101" t="s">
        <v>185</v>
      </c>
      <c r="C7" s="528">
        <v>51346</v>
      </c>
      <c r="D7" s="528">
        <v>25789</v>
      </c>
      <c r="E7" s="528">
        <v>25345</v>
      </c>
      <c r="F7" s="426">
        <v>48886.930744999983</v>
      </c>
      <c r="G7" s="426">
        <v>49454</v>
      </c>
      <c r="H7" s="426">
        <v>48906</v>
      </c>
      <c r="I7" s="426">
        <v>45833</v>
      </c>
      <c r="K7" s="44"/>
      <c r="P7" s="387"/>
    </row>
    <row r="8" spans="1:16">
      <c r="A8" s="41" t="s">
        <v>186</v>
      </c>
      <c r="B8" s="342"/>
      <c r="C8" s="529">
        <v>37107</v>
      </c>
      <c r="D8" s="529">
        <v>18977</v>
      </c>
      <c r="E8" s="529">
        <v>17971</v>
      </c>
      <c r="F8" s="426">
        <v>36571.67</v>
      </c>
      <c r="G8" s="426">
        <v>36697</v>
      </c>
      <c r="H8" s="426">
        <v>38153</v>
      </c>
      <c r="I8" s="426">
        <v>37245</v>
      </c>
      <c r="P8" s="387"/>
    </row>
    <row r="9" spans="1:16">
      <c r="A9" s="41" t="s">
        <v>187</v>
      </c>
      <c r="B9" s="342"/>
      <c r="C9" s="529">
        <v>6751</v>
      </c>
      <c r="D9" s="529">
        <v>3521</v>
      </c>
      <c r="E9" s="529">
        <v>3210</v>
      </c>
      <c r="F9" s="426">
        <v>5983</v>
      </c>
      <c r="G9" s="426">
        <v>6016</v>
      </c>
      <c r="H9" s="426">
        <v>5879</v>
      </c>
      <c r="I9" s="426">
        <v>5634</v>
      </c>
      <c r="P9" s="387"/>
    </row>
    <row r="10" spans="1:16">
      <c r="A10" s="41" t="s">
        <v>188</v>
      </c>
      <c r="B10" s="342"/>
      <c r="C10" s="529">
        <v>6788</v>
      </c>
      <c r="D10" s="529">
        <v>2968</v>
      </c>
      <c r="E10" s="529">
        <v>3807</v>
      </c>
      <c r="F10" s="426">
        <v>5630</v>
      </c>
      <c r="G10" s="426">
        <v>4721</v>
      </c>
      <c r="H10" s="426">
        <v>2854</v>
      </c>
      <c r="I10" s="105" t="s">
        <v>72</v>
      </c>
      <c r="P10" s="387"/>
    </row>
    <row r="11" spans="1:16">
      <c r="A11" s="41" t="s">
        <v>189</v>
      </c>
      <c r="B11" s="342"/>
      <c r="C11" s="529">
        <v>700</v>
      </c>
      <c r="D11" s="529">
        <v>323</v>
      </c>
      <c r="E11" s="529">
        <v>357</v>
      </c>
      <c r="F11" s="426">
        <v>702.26559999999995</v>
      </c>
      <c r="G11" s="426">
        <v>2020</v>
      </c>
      <c r="H11" s="426">
        <v>2020</v>
      </c>
      <c r="I11" s="426">
        <v>2954</v>
      </c>
      <c r="P11" s="387"/>
    </row>
    <row r="12" spans="1:16">
      <c r="A12" s="360" t="s">
        <v>190</v>
      </c>
      <c r="B12" s="361"/>
      <c r="C12" s="530">
        <v>350</v>
      </c>
      <c r="D12" s="530">
        <v>167</v>
      </c>
      <c r="E12" s="530">
        <v>183</v>
      </c>
      <c r="F12" s="427">
        <v>348</v>
      </c>
      <c r="G12" s="427">
        <v>343</v>
      </c>
      <c r="H12" s="427">
        <v>241</v>
      </c>
      <c r="I12" s="427">
        <v>191</v>
      </c>
      <c r="P12" s="387"/>
    </row>
    <row r="13" spans="1:16">
      <c r="A13" s="202" t="s">
        <v>191</v>
      </c>
      <c r="B13" s="101" t="s">
        <v>185</v>
      </c>
      <c r="C13" s="531">
        <v>55850</v>
      </c>
      <c r="D13" s="531">
        <v>29400</v>
      </c>
      <c r="E13" s="531">
        <v>26234</v>
      </c>
      <c r="F13" s="426">
        <v>53262</v>
      </c>
      <c r="G13" s="426">
        <v>53754</v>
      </c>
      <c r="H13" s="426">
        <v>53056</v>
      </c>
      <c r="I13" s="426">
        <v>49922</v>
      </c>
      <c r="P13" s="387"/>
    </row>
    <row r="14" spans="1:16">
      <c r="A14" s="291" t="s">
        <v>878</v>
      </c>
      <c r="B14" s="101" t="s">
        <v>158</v>
      </c>
      <c r="C14" s="532">
        <v>8.4</v>
      </c>
      <c r="D14" s="532">
        <v>8.4</v>
      </c>
      <c r="E14" s="532">
        <v>8.5</v>
      </c>
      <c r="F14" s="102">
        <v>9</v>
      </c>
      <c r="G14" s="102">
        <v>11.2</v>
      </c>
      <c r="H14" s="102">
        <v>14.8</v>
      </c>
      <c r="I14" s="102">
        <v>11</v>
      </c>
      <c r="P14" s="387"/>
    </row>
    <row r="15" spans="1:16">
      <c r="A15" s="17" t="s">
        <v>879</v>
      </c>
      <c r="B15" s="100" t="s">
        <v>158</v>
      </c>
      <c r="C15" s="530">
        <v>2.9</v>
      </c>
      <c r="D15" s="530">
        <v>2.8</v>
      </c>
      <c r="E15" s="633">
        <v>3</v>
      </c>
      <c r="F15" s="497">
        <v>3.4</v>
      </c>
      <c r="G15" s="428">
        <v>2.4</v>
      </c>
      <c r="H15" s="440">
        <v>2.1</v>
      </c>
      <c r="I15" s="440">
        <v>1.9</v>
      </c>
      <c r="P15" s="387"/>
    </row>
    <row r="16" spans="1:16">
      <c r="A16" s="5" t="s">
        <v>192</v>
      </c>
      <c r="B16" s="99" t="s">
        <v>185</v>
      </c>
      <c r="C16" s="532"/>
      <c r="D16" s="532"/>
      <c r="E16" s="532"/>
      <c r="F16" s="426"/>
      <c r="G16" s="426"/>
      <c r="H16" s="441"/>
      <c r="I16" s="441"/>
      <c r="P16" s="387"/>
    </row>
    <row r="17" spans="1:16">
      <c r="A17" s="291" t="s">
        <v>673</v>
      </c>
      <c r="B17" s="99"/>
      <c r="C17" s="531">
        <v>33504</v>
      </c>
      <c r="D17" s="531">
        <v>16245</v>
      </c>
      <c r="E17" s="531">
        <v>17214</v>
      </c>
      <c r="F17" s="426">
        <v>32259</v>
      </c>
      <c r="G17" s="426">
        <v>32228</v>
      </c>
      <c r="H17" s="426">
        <v>32303</v>
      </c>
      <c r="I17" s="426">
        <v>31112</v>
      </c>
      <c r="P17" s="387"/>
    </row>
    <row r="18" spans="1:16">
      <c r="A18" s="291" t="s">
        <v>193</v>
      </c>
      <c r="B18" s="99"/>
      <c r="C18" s="531">
        <v>6444</v>
      </c>
      <c r="D18" s="531">
        <v>5485</v>
      </c>
      <c r="E18" s="532">
        <v>951</v>
      </c>
      <c r="F18" s="426">
        <v>6755</v>
      </c>
      <c r="G18" s="426">
        <v>6656</v>
      </c>
      <c r="H18" s="426">
        <v>6858</v>
      </c>
      <c r="I18" s="426">
        <v>7007</v>
      </c>
      <c r="P18" s="387"/>
    </row>
    <row r="19" spans="1:16" ht="15.75" thickBot="1">
      <c r="A19" s="3" t="s">
        <v>194</v>
      </c>
      <c r="B19" s="10"/>
      <c r="C19" s="533">
        <v>826</v>
      </c>
      <c r="D19" s="533">
        <v>450</v>
      </c>
      <c r="E19" s="533">
        <v>376</v>
      </c>
      <c r="F19" s="429">
        <v>880</v>
      </c>
      <c r="G19" s="429">
        <v>529</v>
      </c>
      <c r="H19" s="429">
        <v>266</v>
      </c>
      <c r="I19" s="429">
        <v>294</v>
      </c>
      <c r="P19" s="387"/>
    </row>
    <row r="21" spans="1:16">
      <c r="A21" s="13" t="s">
        <v>195</v>
      </c>
      <c r="B21" s="169"/>
      <c r="C21" s="169"/>
      <c r="D21" s="169"/>
      <c r="E21" s="169"/>
      <c r="F21" s="169"/>
      <c r="G21" s="169"/>
      <c r="H21" s="169"/>
      <c r="I21" s="168"/>
      <c r="J21" s="168"/>
      <c r="K21" s="168"/>
      <c r="L21" s="168"/>
    </row>
    <row r="22" spans="1:16">
      <c r="A22" s="958" t="s">
        <v>161</v>
      </c>
      <c r="B22" s="958"/>
      <c r="C22" s="958"/>
      <c r="D22" s="958"/>
      <c r="E22" s="958"/>
      <c r="F22" s="958"/>
      <c r="G22" s="958"/>
      <c r="H22" s="958"/>
      <c r="I22" s="958"/>
      <c r="J22" s="958"/>
      <c r="K22" s="168"/>
      <c r="L22" s="490"/>
    </row>
    <row r="23" spans="1:16">
      <c r="A23" s="958" t="s">
        <v>196</v>
      </c>
      <c r="B23" s="958"/>
      <c r="C23" s="958"/>
      <c r="D23" s="958"/>
      <c r="E23" s="958"/>
      <c r="F23" s="958"/>
      <c r="G23" s="958"/>
      <c r="H23" s="958"/>
      <c r="I23" s="958"/>
      <c r="J23" s="958"/>
      <c r="K23" s="958"/>
      <c r="L23" s="958"/>
    </row>
  </sheetData>
  <sheetProtection algorithmName="SHA-512" hashValue="f8DbthwBFHEr8fmaEaHOYqWshdoOmO/hDDtGz/PpI3M7NSkSlwx1iAaKGhfcHF82ooG4opMcjPWYJR8r6NPlMQ==" saltValue="zMmtej9XcCM2iCkItAFVpw==" spinCount="100000" sheet="1" objects="1" scenarios="1"/>
  <mergeCells count="4">
    <mergeCell ref="A22:J22"/>
    <mergeCell ref="A23:I23"/>
    <mergeCell ref="J23:L23"/>
    <mergeCell ref="C5:E5"/>
  </mergeCells>
  <conditionalFormatting sqref="F7:H11 F13:G14 F16:F19">
    <cfRule type="expression" dxfId="33" priority="1" stopIfTrue="1">
      <formula>#REF!&gt;0</formula>
    </cfRule>
  </conditionalFormatting>
  <conditionalFormatting sqref="G16:G18">
    <cfRule type="expression" dxfId="32" priority="11" stopIfTrue="1">
      <formula>#REF!&gt;0</formula>
    </cfRule>
  </conditionalFormatting>
  <conditionalFormatting sqref="G19:I19">
    <cfRule type="expression" dxfId="31" priority="22" stopIfTrue="1">
      <formula>#REF!&gt;0</formula>
    </cfRule>
  </conditionalFormatting>
  <conditionalFormatting sqref="H7:I9">
    <cfRule type="expression" dxfId="30" priority="25" stopIfTrue="1">
      <formula>#REF!&gt;0</formula>
    </cfRule>
  </conditionalFormatting>
  <conditionalFormatting sqref="H11:I11">
    <cfRule type="expression" dxfId="29" priority="29" stopIfTrue="1">
      <formula>#REF!&gt;0</formula>
    </cfRule>
  </conditionalFormatting>
  <conditionalFormatting sqref="H14:I14">
    <cfRule type="expression" dxfId="28" priority="28" stopIfTrue="1">
      <formula>#REF!&gt;0</formula>
    </cfRule>
  </conditionalFormatting>
  <conditionalFormatting sqref="H17:I18">
    <cfRule type="expression" dxfId="27" priority="15" stopIfTrue="1">
      <formula>#REF!&gt;0</formula>
    </cfRule>
  </conditionalFormatting>
  <pageMargins left="0.25" right="0.25"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4ce37f-8da5-4728-ba18-e3edf5a79df7" xsi:nil="true"/>
    <lcf76f155ced4ddcb4097134ff3c332f xmlns="01f690b4-f479-4d0b-9cf0-e79ac7d70679">
      <Terms xmlns="http://schemas.microsoft.com/office/infopath/2007/PartnerControls"/>
    </lcf76f155ced4ddcb4097134ff3c332f>
    <_x0023_ xmlns="01f690b4-f479-4d0b-9cf0-e79ac7d7067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B54987C226E454B955E5526118056D2" ma:contentTypeVersion="15" ma:contentTypeDescription="Create a new document." ma:contentTypeScope="" ma:versionID="41bdd51063d98a9f164aca2585fc2090">
  <xsd:schema xmlns:xsd="http://www.w3.org/2001/XMLSchema" xmlns:xs="http://www.w3.org/2001/XMLSchema" xmlns:p="http://schemas.microsoft.com/office/2006/metadata/properties" xmlns:ns2="01f690b4-f479-4d0b-9cf0-e79ac7d70679" xmlns:ns3="cb4ce37f-8da5-4728-ba18-e3edf5a79df7" targetNamespace="http://schemas.microsoft.com/office/2006/metadata/properties" ma:root="true" ma:fieldsID="fa2e7e52c1b401800777c3fb5a68ca1f" ns2:_="" ns3:_="">
    <xsd:import namespace="01f690b4-f479-4d0b-9cf0-e79ac7d70679"/>
    <xsd:import namespace="cb4ce37f-8da5-4728-ba18-e3edf5a79df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SearchProperties" minOccurs="0"/>
                <xsd:element ref="ns2:MediaServiceLocation" minOccurs="0"/>
                <xsd:element ref="ns2:_x0023_"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690b4-f479-4d0b-9cf0-e79ac7d706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9a29f58-3e64-407f-bf73-898981489ceb"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description="" ma:indexed="true" ma:internalName="MediaServiceLocation" ma:readOnly="true">
      <xsd:simpleType>
        <xsd:restriction base="dms:Text"/>
      </xsd:simpleType>
    </xsd:element>
    <xsd:element name="_x0023_" ma:index="21" nillable="true" ma:displayName="#" ma:format="Dropdown" ma:internalName="_x0023_" ma:percentage="FALSE">
      <xsd:simpleType>
        <xsd:restriction base="dms:Number"/>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4ce37f-8da5-4728-ba18-e3edf5a79df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fac7c54-ebc5-44d3-9c4e-84e8db146eed}" ma:internalName="TaxCatchAll" ma:showField="CatchAllData" ma:web="cb4ce37f-8da5-4728-ba18-e3edf5a79d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3F0C9B-AE82-4065-A2D0-636B1C92EBD3}">
  <ds:schemaRefs>
    <ds:schemaRef ds:uri="http://schemas.microsoft.com/office/2006/metadata/propertie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cb4ce37f-8da5-4728-ba18-e3edf5a79df7"/>
    <ds:schemaRef ds:uri="01f690b4-f479-4d0b-9cf0-e79ac7d70679"/>
    <ds:schemaRef ds:uri="http://www.w3.org/XML/1998/namespace"/>
    <ds:schemaRef ds:uri="http://purl.org/dc/dcmitype/"/>
  </ds:schemaRefs>
</ds:datastoreItem>
</file>

<file path=customXml/itemProps2.xml><?xml version="1.0" encoding="utf-8"?>
<ds:datastoreItem xmlns:ds="http://schemas.openxmlformats.org/officeDocument/2006/customXml" ds:itemID="{F78890AC-84E1-48CF-8EAC-F8BC038502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f690b4-f479-4d0b-9cf0-e79ac7d70679"/>
    <ds:schemaRef ds:uri="cb4ce37f-8da5-4728-ba18-e3edf5a79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EA575E-8A69-462C-A521-FDE8B81406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HOME</vt:lpstr>
      <vt:lpstr>REFERENCES</vt:lpstr>
      <vt:lpstr>CLIMATE GOALS &amp; TARGETS</vt:lpstr>
      <vt:lpstr>SUSTAINABLE FINANCING</vt:lpstr>
      <vt:lpstr>GHG EMISSIONS</vt:lpstr>
      <vt:lpstr>ENERGY CONSUMPTION</vt:lpstr>
      <vt:lpstr>WATER, WASTE &amp; PAPER</vt:lpstr>
      <vt:lpstr>FINANCED EMISSIONS</vt:lpstr>
      <vt:lpstr>PEOPLE</vt:lpstr>
      <vt:lpstr>FLEXIBLE WORKING</vt:lpstr>
      <vt:lpstr>DIVERSITY &amp; INCLUSION</vt:lpstr>
      <vt:lpstr>TRAINING, HEALTH &amp; SAFETY</vt:lpstr>
      <vt:lpstr>CUSTOMERS</vt:lpstr>
      <vt:lpstr>COMMUNITIES</vt:lpstr>
      <vt:lpstr>SUPPLIERS</vt:lpstr>
      <vt:lpstr>GOVERNANCE</vt:lpstr>
      <vt:lpstr>GLOSSARY</vt:lpstr>
      <vt:lpstr>'CLIMATE GOALS &amp; TARGETS'!Print_Area</vt:lpstr>
      <vt:lpstr>COMMUNITIES!Print_Area</vt:lpstr>
      <vt:lpstr>CUSTOMERS!Print_Area</vt:lpstr>
      <vt:lpstr>'DIVERSITY &amp; INCLUSION'!Print_Area</vt:lpstr>
      <vt:lpstr>'ENERGY CONSUMPTION'!Print_Area</vt:lpstr>
      <vt:lpstr>'FINANCED EMISSIONS'!Print_Area</vt:lpstr>
      <vt:lpstr>'FLEXIBLE WORKING'!Print_Area</vt:lpstr>
      <vt:lpstr>'GHG EMISSIONS'!Print_Area</vt:lpstr>
      <vt:lpstr>GLOSSARY!Print_Area</vt:lpstr>
      <vt:lpstr>GOVERNANCE!Print_Area</vt:lpstr>
      <vt:lpstr>HOME!Print_Area</vt:lpstr>
      <vt:lpstr>PEOPLE!Print_Area</vt:lpstr>
      <vt:lpstr>REFERENCES!Print_Area</vt:lpstr>
      <vt:lpstr>SUPPLIERS!Print_Area</vt:lpstr>
      <vt:lpstr>'SUSTAINABLE FINANCING'!Print_Area</vt:lpstr>
      <vt:lpstr>'TRAINING, HEALTH &amp; SAFETY'!Print_Area</vt:lpstr>
      <vt:lpstr>'WATER, WASTE &amp; PAPER'!Print_Area</vt:lpstr>
    </vt:vector>
  </TitlesOfParts>
  <Manager/>
  <Company>Commonwealth Bank of Australia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Stockwell, Claire</dc:creator>
  <cp:keywords/>
  <dc:description/>
  <cp:lastModifiedBy>Angela McHale</cp:lastModifiedBy>
  <cp:revision/>
  <cp:lastPrinted>2025-08-11T07:52:27Z</cp:lastPrinted>
  <dcterms:created xsi:type="dcterms:W3CDTF">2023-07-11T11:40:25Z</dcterms:created>
  <dcterms:modified xsi:type="dcterms:W3CDTF">2025-08-12T22:38:04Z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0x0101003B54987C226E454B955E5526118056D2</vt:lpwstr>
  </property>
  <property fmtid="{D5CDD505-2E9C-101B-9397-08002B2CF9AE}" pid="3" name="Order">
    <vt:r8>100</vt:r8>
  </property>
  <property fmtid="{D5CDD505-2E9C-101B-9397-08002B2CF9AE}" pid="4" name="MediaServiceImag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SIP_Label_fa6b3d44-d2fc-4c60-b811-b579f15d49e3_Enabled">
    <vt:lpwstr>true</vt:lpwstr>
  </property>
  <property fmtid="{D5CDD505-2E9C-101B-9397-08002B2CF9AE}" pid="8" name="MSIP_Label_fa6b3d44-d2fc-4c60-b811-b579f15d49e3_SetDate">
    <vt:lpwstr>2025-03-03T06:21:49Z</vt:lpwstr>
  </property>
  <property fmtid="{D5CDD505-2E9C-101B-9397-08002B2CF9AE}" pid="9" name="MSIP_Label_fa6b3d44-d2fc-4c60-b811-b579f15d49e3_Method">
    <vt:lpwstr>Privileged</vt:lpwstr>
  </property>
  <property fmtid="{D5CDD505-2E9C-101B-9397-08002B2CF9AE}" pid="10" name="MSIP_Label_fa6b3d44-d2fc-4c60-b811-b579f15d49e3_Name">
    <vt:lpwstr>fa6b3d44-d2fc-4c60-b811-b579f15d49e3</vt:lpwstr>
  </property>
  <property fmtid="{D5CDD505-2E9C-101B-9397-08002B2CF9AE}" pid="11" name="MSIP_Label_fa6b3d44-d2fc-4c60-b811-b579f15d49e3_SiteId">
    <vt:lpwstr>dddffba0-6c17-4f34-9748-3fa5e08cc366</vt:lpwstr>
  </property>
  <property fmtid="{D5CDD505-2E9C-101B-9397-08002B2CF9AE}" pid="12" name="MSIP_Label_fa6b3d44-d2fc-4c60-b811-b579f15d49e3_ActionId">
    <vt:lpwstr>239cfe58-0046-4b4a-8892-8f2d6521d996</vt:lpwstr>
  </property>
  <property fmtid="{D5CDD505-2E9C-101B-9397-08002B2CF9AE}" pid="13" name="MSIP_Label_fa6b3d44-d2fc-4c60-b811-b579f15d49e3_ContentBits">
    <vt:lpwstr>0</vt:lpwstr>
  </property>
</Properties>
</file>