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0" yWindow="-180" windowWidth="13785" windowHeight="12465" tabRatio="930"/>
  </bookViews>
  <sheets>
    <sheet name="Cover" sheetId="176" r:id="rId1"/>
    <sheet name="SegCash NPAT by Adj Typ" sheetId="140" r:id="rId2"/>
    <sheet name="SegCash NPAT by PL line" sheetId="90" r:id="rId3"/>
    <sheet name="SegAssetLiab changes" sheetId="139" r:id="rId4"/>
    <sheet name="SegCostIncome" sheetId="138" r:id="rId5"/>
    <sheet name="Group Perf Summ" sheetId="141" r:id="rId6"/>
    <sheet name="KPI" sheetId="142" r:id="rId7"/>
    <sheet name="Shareholder Summary" sheetId="165" r:id="rId8"/>
    <sheet name="GroupAssetLiab" sheetId="144" r:id="rId9"/>
    <sheet name="RBS PL" sheetId="147" r:id="rId10"/>
    <sheet name="RBS BS" sheetId="148" r:id="rId11"/>
    <sheet name="BPB PL" sheetId="149" r:id="rId12"/>
    <sheet name="BPB BS" sheetId="150" r:id="rId13"/>
    <sheet name="IBM PL" sheetId="151" r:id="rId14"/>
    <sheet name="IBM BS" sheetId="152" r:id="rId15"/>
    <sheet name="WM" sheetId="153" r:id="rId16"/>
    <sheet name="WM Other" sheetId="166" r:id="rId17"/>
    <sheet name="NZ" sheetId="154" r:id="rId18"/>
    <sheet name="BW PL" sheetId="155" r:id="rId19"/>
    <sheet name="BW BS" sheetId="156" r:id="rId20"/>
    <sheet name="IFS OTHER" sheetId="157" r:id="rId21"/>
    <sheet name="Condensed CFS" sheetId="167" r:id="rId22"/>
    <sheet name="Segment Jun" sheetId="145" r:id="rId23"/>
    <sheet name="Segment Dec" sheetId="146" r:id="rId24"/>
    <sheet name="Consol IS" sheetId="168" r:id="rId25"/>
    <sheet name="Consol BS" sheetId="169" r:id="rId26"/>
    <sheet name="App 4" sheetId="175" r:id="rId27"/>
  </sheets>
  <definedNames>
    <definedName name="cbaFormatTable">#REF!</definedName>
    <definedName name="cbaFormatTableTextCells">#REF!</definedName>
    <definedName name="IDX_ValidDescrChoices">#REF!</definedName>
    <definedName name="IDX_ValidPOVCodes">#REF!</definedName>
    <definedName name="_xlnm.Print_Area" localSheetId="12">'BPB BS'!$A$1:$E$43</definedName>
    <definedName name="_xlnm.Print_Area" localSheetId="11">'BPB PL'!$A$1:$E$41</definedName>
    <definedName name="_xlnm.Print_Area" localSheetId="19">'BW BS'!$A$1:$E$26</definedName>
    <definedName name="_xlnm.Print_Area" localSheetId="18">'BW PL'!$A$1:$E$26</definedName>
    <definedName name="_xlnm.Print_Area" localSheetId="21">'Condensed CFS'!$A$1:$E$20</definedName>
    <definedName name="_xlnm.Print_Area" localSheetId="0">Cover!$A$1:$H$27</definedName>
    <definedName name="_xlnm.Print_Area" localSheetId="5">'Group Perf Summ'!$A$1:$E$38</definedName>
    <definedName name="_xlnm.Print_Area" localSheetId="8">GroupAssetLiab!$A$1:$E$29</definedName>
    <definedName name="_xlnm.Print_Area" localSheetId="14">'IBM BS'!$A$1:$E$35</definedName>
    <definedName name="_xlnm.Print_Area" localSheetId="13">'IBM PL'!$A$1:$E$35</definedName>
    <definedName name="_xlnm.Print_Area" localSheetId="6">KPI!$A$1:$E$55</definedName>
    <definedName name="_xlnm.Print_Area" localSheetId="17">NZ!$A$1:$E$27</definedName>
    <definedName name="_xlnm.Print_Area" localSheetId="10">'RBS BS'!$A$1:$E$37</definedName>
    <definedName name="_xlnm.Print_Area" localSheetId="9">'RBS PL'!$A$1:$E$31</definedName>
    <definedName name="_xlnm.Print_Area" localSheetId="3">'SegAssetLiab changes'!$A$1:$J$32</definedName>
    <definedName name="_xlnm.Print_Area" localSheetId="1">'SegCash NPAT by Adj Typ'!$A$1:$J$28</definedName>
    <definedName name="_xlnm.Print_Area" localSheetId="2">'SegCash NPAT by PL line'!$A$1:$J$31</definedName>
    <definedName name="_xlnm.Print_Area" localSheetId="4">SegCostIncome!$A$1:$J$26</definedName>
    <definedName name="_xlnm.Print_Area" localSheetId="23">'Segment Dec'!$A$1:$J$35</definedName>
    <definedName name="_xlnm.Print_Area" localSheetId="22">'Segment Jun'!$A$1:$J$32</definedName>
    <definedName name="_xlnm.Print_Area" localSheetId="15">WM!$A$1:$E$38</definedName>
    <definedName name="VAR_APPNAMELOC">#REF!</definedName>
    <definedName name="VAR_CONNECTION">#REF!</definedName>
    <definedName name="VAR_DATACELLFORMAT">#REF!</definedName>
    <definedName name="VAR_DESC_C1_FIRSTCELL">#REF!</definedName>
    <definedName name="VAR_DESC_C1LOCN">#REF!</definedName>
    <definedName name="VAR_DESC_C2_FIRSTCELL">#REF!</definedName>
    <definedName name="VAR_DESC_C2LOCN">#REF!</definedName>
    <definedName name="VAR_DESC_R1_FIRSTCELL">#REF!</definedName>
    <definedName name="VAR_DESC_R1LOCN">#REF!</definedName>
    <definedName name="VAR_DESC_R2_FIRSTCELL">#REF!</definedName>
    <definedName name="VAR_DESC_R2LOCN">#REF!</definedName>
    <definedName name="VAR_DimLocTblAddr">#REF!</definedName>
    <definedName name="VAR_DscLocTblAddr">#REF!</definedName>
    <definedName name="VAR_NUMBERGRIDSTART">#REF!</definedName>
    <definedName name="VAR_UPDPWD">#REF!</definedName>
    <definedName name="VAR_USERID">#REF!</definedName>
    <definedName name="VAR_USERPWD">#REF!</definedName>
    <definedName name="VAR_USEUPDPWD">#REF!</definedName>
    <definedName name="VAR_VERSION">#REF!</definedName>
    <definedName name="VAR_VNTIMESTAMP">#REF!</definedName>
  </definedNames>
  <calcPr calcId="145621"/>
</workbook>
</file>

<file path=xl/calcChain.xml><?xml version="1.0" encoding="utf-8"?>
<calcChain xmlns="http://schemas.openxmlformats.org/spreadsheetml/2006/main">
  <c r="H27" i="176" l="1"/>
  <c r="J31" i="146" l="1"/>
  <c r="I31" i="146"/>
  <c r="J30" i="146"/>
  <c r="I30" i="146"/>
  <c r="J31" i="145"/>
  <c r="I31" i="145"/>
  <c r="J30" i="145"/>
  <c r="I30" i="145"/>
  <c r="J24" i="145"/>
  <c r="J23" i="145"/>
  <c r="J21" i="145"/>
  <c r="J20" i="145"/>
  <c r="J18" i="145"/>
  <c r="J17" i="145"/>
  <c r="J15" i="145"/>
  <c r="J13" i="145"/>
  <c r="J12" i="145"/>
  <c r="J10" i="145"/>
  <c r="J9" i="145"/>
  <c r="J11" i="145" s="1"/>
  <c r="J14" i="145" s="1"/>
  <c r="J16" i="145" s="1"/>
  <c r="E14" i="166"/>
  <c r="E11" i="166"/>
  <c r="J10" i="166"/>
  <c r="J30" i="139"/>
  <c r="I30" i="139"/>
  <c r="I29" i="139"/>
  <c r="J26" i="139"/>
  <c r="I26" i="139"/>
  <c r="I25" i="139"/>
  <c r="J15" i="139"/>
  <c r="I15" i="139"/>
  <c r="I14" i="139"/>
  <c r="J11" i="139"/>
  <c r="I11" i="139"/>
  <c r="I10" i="139"/>
  <c r="J31" i="90"/>
  <c r="I31" i="90"/>
  <c r="H31" i="90"/>
  <c r="G31" i="90"/>
  <c r="F31" i="90"/>
  <c r="E31" i="90"/>
  <c r="D31" i="90"/>
  <c r="C31" i="90"/>
  <c r="J16" i="90"/>
  <c r="I16" i="90"/>
  <c r="H16" i="90"/>
  <c r="G16" i="90"/>
  <c r="F16" i="90"/>
  <c r="E16" i="90"/>
  <c r="D16" i="90"/>
  <c r="C16" i="90"/>
  <c r="J25" i="140"/>
  <c r="I25" i="140"/>
  <c r="H25" i="140"/>
  <c r="G25" i="140"/>
  <c r="F25" i="140"/>
  <c r="E25" i="140"/>
  <c r="D25" i="140"/>
  <c r="C25" i="140"/>
  <c r="J13" i="140"/>
  <c r="I13" i="140"/>
  <c r="H13" i="140"/>
  <c r="G13" i="140"/>
  <c r="F13" i="140"/>
  <c r="E13" i="140"/>
  <c r="D13" i="140"/>
  <c r="C13" i="140"/>
  <c r="J19" i="145" l="1"/>
  <c r="J22" i="145" s="1"/>
  <c r="J25" i="145" s="1"/>
</calcChain>
</file>

<file path=xl/sharedStrings.xml><?xml version="1.0" encoding="utf-8"?>
<sst xmlns="http://schemas.openxmlformats.org/spreadsheetml/2006/main" count="997" uniqueCount="302">
  <si>
    <t>Other banking income</t>
  </si>
  <si>
    <t>Wealth Management</t>
  </si>
  <si>
    <t>Bankwest</t>
  </si>
  <si>
    <t>Retail Banking Services</t>
  </si>
  <si>
    <t>Business and Private Banking</t>
  </si>
  <si>
    <t>Institutional Banking and Markets</t>
  </si>
  <si>
    <t>Insurance income</t>
  </si>
  <si>
    <t>Other</t>
  </si>
  <si>
    <t>Retail</t>
  </si>
  <si>
    <t>Total liabilities</t>
  </si>
  <si>
    <t>Other assets</t>
  </si>
  <si>
    <t>Net interest income</t>
  </si>
  <si>
    <t>Total banking income</t>
  </si>
  <si>
    <t>Funds management income</t>
  </si>
  <si>
    <t>Corporate tax expense</t>
  </si>
  <si>
    <t>Investment experience after tax</t>
  </si>
  <si>
    <t>Operating expenses</t>
  </si>
  <si>
    <t>Total operating income</t>
  </si>
  <si>
    <t>Cash net profit after tax</t>
  </si>
  <si>
    <t>Underlying profit after tax</t>
  </si>
  <si>
    <t>New Zealand</t>
  </si>
  <si>
    <t>Total assets</t>
  </si>
  <si>
    <t>Non-lending interest earning assets</t>
  </si>
  <si>
    <t>Transaction deposits</t>
  </si>
  <si>
    <t>Net profit before tax</t>
  </si>
  <si>
    <t>Non-controlling interests</t>
  </si>
  <si>
    <t>Volume expenses</t>
  </si>
  <si>
    <t>Markets</t>
  </si>
  <si>
    <t>Colonial</t>
  </si>
  <si>
    <t>First State</t>
  </si>
  <si>
    <t>CommInsure</t>
  </si>
  <si>
    <t>Half Year Ended</t>
  </si>
  <si>
    <t>IFS Asia</t>
  </si>
  <si>
    <t>Liabilities at fair value through Income Statement</t>
  </si>
  <si>
    <t>Debt issues</t>
  </si>
  <si>
    <t>Due to other financial institutions</t>
  </si>
  <si>
    <t>Assets</t>
  </si>
  <si>
    <t>Liabilities</t>
  </si>
  <si>
    <t>Consumer finance</t>
  </si>
  <si>
    <t>Savings deposits</t>
  </si>
  <si>
    <t>Bank acceptances of customers</t>
  </si>
  <si>
    <t>Margin loans</t>
  </si>
  <si>
    <t>Investments deposits</t>
  </si>
  <si>
    <t>Certificates of deposit and other</t>
  </si>
  <si>
    <t>Loan capital</t>
  </si>
  <si>
    <t>%</t>
  </si>
  <si>
    <t>Business</t>
  </si>
  <si>
    <t>A$M</t>
  </si>
  <si>
    <t>$M</t>
  </si>
  <si>
    <t>As at</t>
  </si>
  <si>
    <t>Loan impairment expense</t>
  </si>
  <si>
    <t>Balance Sheet</t>
  </si>
  <si>
    <t>Other interest bearing liabilities</t>
  </si>
  <si>
    <t>Non-interest bearing liabilities</t>
  </si>
  <si>
    <t>Colonial First State</t>
  </si>
  <si>
    <t>Corporate Centre</t>
  </si>
  <si>
    <t>Total interest earning assets</t>
  </si>
  <si>
    <t>Investments deposits and other</t>
  </si>
  <si>
    <t>Total interest bearing deposits</t>
  </si>
  <si>
    <t>Business loans</t>
  </si>
  <si>
    <t>Total interest bearing liabilities</t>
  </si>
  <si>
    <t>Home loans</t>
  </si>
  <si>
    <t>Other interest earning assets</t>
  </si>
  <si>
    <t>Half Year Ended 31 December 2012</t>
  </si>
  <si>
    <t>CFS Global Asset Management</t>
  </si>
  <si>
    <t>Funds management income to average FUA (%)</t>
  </si>
  <si>
    <t>Insurance income to average inforce premiums (%)</t>
  </si>
  <si>
    <t>Average interest earning assets ($M)</t>
  </si>
  <si>
    <t>Key Financial Metrics</t>
  </si>
  <si>
    <t>Return on assets (%)</t>
  </si>
  <si>
    <t xml:space="preserve">$M </t>
  </si>
  <si>
    <t>Hedging and IFRS volatility</t>
  </si>
  <si>
    <t>Other non-cash items</t>
  </si>
  <si>
    <t>Net profit after tax ("statutory basis")</t>
  </si>
  <si>
    <t>Additional information</t>
  </si>
  <si>
    <t>Intangible asset amortisation</t>
  </si>
  <si>
    <t>Represented by:</t>
  </si>
  <si>
    <t>Banking</t>
  </si>
  <si>
    <t>Services</t>
  </si>
  <si>
    <t>and Private</t>
  </si>
  <si>
    <t>Institutional</t>
  </si>
  <si>
    <t>Banking and</t>
  </si>
  <si>
    <t>Wealth</t>
  </si>
  <si>
    <t>Management</t>
  </si>
  <si>
    <t>New</t>
  </si>
  <si>
    <t>Zealand</t>
  </si>
  <si>
    <t>Group</t>
  </si>
  <si>
    <t>Cash NPAT - as published</t>
  </si>
  <si>
    <t>Restatements:</t>
  </si>
  <si>
    <t>Cash NPAT - as restated</t>
  </si>
  <si>
    <t>Operating expenses to total operating income - as published</t>
  </si>
  <si>
    <t>Operating expenses to total operating income - as restated</t>
  </si>
  <si>
    <t>n/a</t>
  </si>
  <si>
    <t>Total Assets - as published</t>
  </si>
  <si>
    <t xml:space="preserve">Increase/(decrease) </t>
  </si>
  <si>
    <t>Total Assets - as restated</t>
  </si>
  <si>
    <t>Total Liabilities - as published</t>
  </si>
  <si>
    <t>Total Liabilities - as restated</t>
  </si>
  <si>
    <t>31 Dec 12</t>
  </si>
  <si>
    <t>Group Performance Summary</t>
  </si>
  <si>
    <t>Investment experience</t>
  </si>
  <si>
    <t>Total income</t>
  </si>
  <si>
    <t>Net profit after tax ("cash basis")</t>
  </si>
  <si>
    <t xml:space="preserve">Business and Private Banking </t>
  </si>
  <si>
    <t>Investment experience - after tax</t>
  </si>
  <si>
    <t>Net profit after tax ("underlying basis")</t>
  </si>
  <si>
    <t>Non controlling interests</t>
  </si>
  <si>
    <t xml:space="preserve">Corporate tax expense </t>
  </si>
  <si>
    <t xml:space="preserve">Represented by: </t>
  </si>
  <si>
    <t>Key Performance Indicators</t>
  </si>
  <si>
    <t>Statutory net profit after tax ($M)</t>
  </si>
  <si>
    <t>Cash net profit after tax ($M)</t>
  </si>
  <si>
    <t>Net interest margin (%)</t>
  </si>
  <si>
    <r>
      <t>Average interest earning assets ($M)</t>
    </r>
    <r>
      <rPr>
        <vertAlign val="superscript"/>
        <sz val="7"/>
        <color indexed="8"/>
        <rFont val="Arial"/>
        <family val="2"/>
      </rPr>
      <t xml:space="preserve"> </t>
    </r>
  </si>
  <si>
    <r>
      <t>Average interest bearing liabilities ($M)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</si>
  <si>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Funds management income to average FUA (%) </t>
  </si>
  <si>
    <t xml:space="preserve">Funds Under Administration (FUA) - average ($M) </t>
  </si>
  <si>
    <t xml:space="preserve">Insurance income to average inforce premiums (%) </t>
  </si>
  <si>
    <t xml:space="preserve">Average inforce premiums ($M) </t>
  </si>
  <si>
    <t>Operating expenses to total operating income (%)</t>
  </si>
  <si>
    <t xml:space="preserve">Effective corporate tax rate (%) </t>
  </si>
  <si>
    <t xml:space="preserve">Retail Banking Services </t>
  </si>
  <si>
    <t>Operating expenses to total banking income (%)</t>
  </si>
  <si>
    <t>FUA - average ($M)</t>
  </si>
  <si>
    <r>
      <t>Operating expenses to net operating income (%)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</si>
  <si>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FUA - average ($M) </t>
  </si>
  <si>
    <t>Average inforce premiums ($M)</t>
  </si>
  <si>
    <t>Group Assets &amp; Liabilities</t>
  </si>
  <si>
    <t>Interest earning assets</t>
  </si>
  <si>
    <t xml:space="preserve">Personal </t>
  </si>
  <si>
    <t xml:space="preserve">Business and corporate </t>
  </si>
  <si>
    <t>Interest bearing liabilities</t>
  </si>
  <si>
    <r>
      <t>Savings deposits</t>
    </r>
    <r>
      <rPr>
        <vertAlign val="superscript"/>
        <sz val="7"/>
        <rFont val="Arial"/>
        <family val="2"/>
      </rPr>
      <t xml:space="preserve"> </t>
    </r>
  </si>
  <si>
    <r>
      <t>Investment deposits</t>
    </r>
    <r>
      <rPr>
        <vertAlign val="superscript"/>
        <sz val="7"/>
        <rFont val="Arial"/>
        <family val="2"/>
      </rPr>
      <t xml:space="preserve"> </t>
    </r>
  </si>
  <si>
    <r>
      <t>Other demand deposits</t>
    </r>
    <r>
      <rPr>
        <vertAlign val="superscript"/>
        <sz val="7"/>
        <rFont val="Arial"/>
        <family val="2"/>
      </rPr>
      <t xml:space="preserve"> </t>
    </r>
  </si>
  <si>
    <r>
      <t>Debt issues</t>
    </r>
    <r>
      <rPr>
        <vertAlign val="superscript"/>
        <sz val="7"/>
        <rFont val="Arial"/>
        <family val="2"/>
      </rPr>
      <t xml:space="preserve"> </t>
    </r>
  </si>
  <si>
    <t xml:space="preserve">Total </t>
  </si>
  <si>
    <r>
      <t>Investment experience</t>
    </r>
    <r>
      <rPr>
        <vertAlign val="superscript"/>
        <sz val="7"/>
        <color indexed="8"/>
        <rFont val="Arial"/>
        <family val="2"/>
      </rPr>
      <t xml:space="preserve"> </t>
    </r>
  </si>
  <si>
    <t>Net profit before income tax</t>
  </si>
  <si>
    <t>Business and</t>
  </si>
  <si>
    <t>Private</t>
  </si>
  <si>
    <r>
      <t>Corporate tax expense</t>
    </r>
    <r>
      <rPr>
        <vertAlign val="superscript"/>
        <sz val="7"/>
        <color indexed="8"/>
        <rFont val="Arial"/>
        <family val="2"/>
      </rPr>
      <t xml:space="preserve"> </t>
    </r>
  </si>
  <si>
    <r>
      <t>Net profit after tax ("cash basis")</t>
    </r>
    <r>
      <rPr>
        <vertAlign val="superscript"/>
        <sz val="7"/>
        <color indexed="8"/>
        <rFont val="Arial"/>
        <family val="2"/>
      </rPr>
      <t xml:space="preserve"> </t>
    </r>
  </si>
  <si>
    <t>Divisional result</t>
  </si>
  <si>
    <t>Distribution</t>
  </si>
  <si>
    <t>Average interest bearing liabilities ($M)</t>
  </si>
  <si>
    <t>Corporate Financial Services</t>
  </si>
  <si>
    <t>Regional &amp; Agribusiness</t>
  </si>
  <si>
    <t>Local Business Banking</t>
  </si>
  <si>
    <t>Private Bank</t>
  </si>
  <si>
    <t>Income by product:</t>
  </si>
  <si>
    <t>Average interest bearing deposits ($M)</t>
  </si>
  <si>
    <t>Institutional Banking</t>
  </si>
  <si>
    <t>Total Cash profit</t>
  </si>
  <si>
    <t>Retail deposits</t>
  </si>
  <si>
    <t>Loans, bills discounted and other receivables</t>
  </si>
  <si>
    <t>Interest earning lending assets</t>
  </si>
  <si>
    <t>Eliminations/ Unallocated</t>
  </si>
  <si>
    <t>31 Dec 13</t>
  </si>
  <si>
    <t>30 Jun 13</t>
  </si>
  <si>
    <t>Total net interest income</t>
  </si>
  <si>
    <t>Total other banking income</t>
  </si>
  <si>
    <t>Income analysis:</t>
  </si>
  <si>
    <t xml:space="preserve">  Markets</t>
  </si>
  <si>
    <t xml:space="preserve">  Other</t>
  </si>
  <si>
    <t xml:space="preserve">Performance indicators </t>
  </si>
  <si>
    <t>Impairment expense annualised as a % of average GLAA's (%)</t>
  </si>
  <si>
    <t>Investment deposits and other</t>
  </si>
  <si>
    <t>Other interest earning lending assets</t>
  </si>
  <si>
    <t>Investment deposits</t>
  </si>
  <si>
    <t>Other asset/liability information</t>
  </si>
  <si>
    <t>Half Year Ended 30 June 2013</t>
  </si>
  <si>
    <t>As at 30 June 2013</t>
  </si>
  <si>
    <t>IFS and</t>
  </si>
  <si>
    <t xml:space="preserve">  Defined benefit superannuation expense</t>
  </si>
  <si>
    <t xml:space="preserve">  Increase/(decrease) in Total operating income</t>
  </si>
  <si>
    <t xml:space="preserve">  (Increase)/decrease in Operating expenses</t>
  </si>
  <si>
    <t xml:space="preserve">  (Increase)/decrease in Loan impairment expense</t>
  </si>
  <si>
    <t xml:space="preserve">  Increase/(decrease) in Investment experience</t>
  </si>
  <si>
    <t xml:space="preserve">  (Increase)/decrease in Corporate tax expense</t>
  </si>
  <si>
    <t>As at 31 December 2012</t>
  </si>
  <si>
    <t xml:space="preserve"> 31 Dec 13</t>
  </si>
  <si>
    <t xml:space="preserve"> 30 Jun 13</t>
  </si>
  <si>
    <t xml:space="preserve"> 31 Dec 12</t>
  </si>
  <si>
    <t>Shareholder Summary</t>
  </si>
  <si>
    <t xml:space="preserve">Dividends per share - fully franked (cents) </t>
  </si>
  <si>
    <t>Dividend cover - cash (times)</t>
  </si>
  <si>
    <t>Earnings Per Share (EPS) (cents)</t>
  </si>
  <si>
    <t>Statutory basis - basic</t>
  </si>
  <si>
    <t>Cash basis - basic</t>
  </si>
  <si>
    <t>Dividend payout ratio (%)</t>
  </si>
  <si>
    <t>Statutory basis</t>
  </si>
  <si>
    <t>Cash basis</t>
  </si>
  <si>
    <t xml:space="preserve">Weighted average no. of shares ("statutory basis") - basic (M) </t>
  </si>
  <si>
    <t xml:space="preserve">Weighted average no. of shares ("cash basis") - basic (M) </t>
  </si>
  <si>
    <t>Return on equity ("statutory basis") (%)</t>
  </si>
  <si>
    <t xml:space="preserve">Return on equity ("cash basis") (%) </t>
  </si>
  <si>
    <t xml:space="preserve">  CommSec</t>
  </si>
  <si>
    <t>Funds under administration - average ($M)</t>
  </si>
  <si>
    <t>Funds under administration - spot ($M)</t>
  </si>
  <si>
    <t>Assets under management - average ($M)</t>
  </si>
  <si>
    <t>Assets under management - spot ($M)</t>
  </si>
  <si>
    <t>Retail net funds flows (Australian Retail) ($M)</t>
  </si>
  <si>
    <t>Annual Inforce Premiums - average ($M)</t>
  </si>
  <si>
    <t>Annual Inforce Premiums - spot ($M)</t>
  </si>
  <si>
    <t>CFS</t>
  </si>
  <si>
    <t>Global Asset Management</t>
  </si>
  <si>
    <t>Dec 13</t>
  </si>
  <si>
    <t>Jun 13</t>
  </si>
  <si>
    <t>Dec 12</t>
  </si>
  <si>
    <t>Gross Funds management income</t>
  </si>
  <si>
    <t>Gross Insurance income</t>
  </si>
  <si>
    <t>Changes in operating activities and liabilities arising from cash flow movements</t>
  </si>
  <si>
    <t>Net cash provided by operating activities</t>
  </si>
  <si>
    <t>Net cash used in investing activities</t>
  </si>
  <si>
    <t>Net cash used in financing activities</t>
  </si>
  <si>
    <t>Net (decrease)/increase in cash and cash equivalents</t>
  </si>
  <si>
    <t>Effect of foreign exchange rates on cash and cash equivalents</t>
  </si>
  <si>
    <t>Cash and cash equivalents at beginning of period</t>
  </si>
  <si>
    <t>Cash and cash equivalents at end of period</t>
  </si>
  <si>
    <t>Consolidated Income Statement</t>
  </si>
  <si>
    <t>Interest income</t>
  </si>
  <si>
    <t>Interest expense</t>
  </si>
  <si>
    <t>Net banking operating income</t>
  </si>
  <si>
    <t>Investment revenue</t>
  </si>
  <si>
    <t>Claims, policyholder liability and commission expense</t>
  </si>
  <si>
    <t>Net funds management operating income</t>
  </si>
  <si>
    <t>Premiums from insurance contracts</t>
  </si>
  <si>
    <t>Claims, policyholder liability and commission expense from insurance contracts</t>
  </si>
  <si>
    <t>Net insurance operating income</t>
  </si>
  <si>
    <t>Total net operating income before impairment and operating expenses</t>
  </si>
  <si>
    <t>Policyholder tax expense</t>
  </si>
  <si>
    <t>Net profit after income tax</t>
  </si>
  <si>
    <t>Net profit attributable to Equity holders of the Bank</t>
  </si>
  <si>
    <t>Consolidated Balance Sheet</t>
  </si>
  <si>
    <t>Cash and liquid assets</t>
  </si>
  <si>
    <t>Receivables due from other financial institutions</t>
  </si>
  <si>
    <t>Assets at fair value through Income Statement:</t>
  </si>
  <si>
    <t>Trading</t>
  </si>
  <si>
    <t>Insurance</t>
  </si>
  <si>
    <t>Derivative assets</t>
  </si>
  <si>
    <t>Available-for-sale investments</t>
  </si>
  <si>
    <t>Property, plant and equipment</t>
  </si>
  <si>
    <t>Investment in associates and joint ventures</t>
  </si>
  <si>
    <t>Intangible assets</t>
  </si>
  <si>
    <t>Assets held for sale</t>
  </si>
  <si>
    <t>Deposits and other public borrowings</t>
  </si>
  <si>
    <t>Payables due to other financial institutions</t>
  </si>
  <si>
    <t>Derivative liabilities</t>
  </si>
  <si>
    <t>Bank acceptances</t>
  </si>
  <si>
    <t>Current tax liabilities</t>
  </si>
  <si>
    <t>Deferred tax liabilities</t>
  </si>
  <si>
    <t>Other provisions</t>
  </si>
  <si>
    <t>Insurance policy liabilities</t>
  </si>
  <si>
    <t>Managed funds units on issue</t>
  </si>
  <si>
    <t>Net assets</t>
  </si>
  <si>
    <t>Shareholders' Equity</t>
  </si>
  <si>
    <t>Share capital:</t>
  </si>
  <si>
    <t>Ordinary share capital</t>
  </si>
  <si>
    <t>Other equity instruments</t>
  </si>
  <si>
    <t>Reserves</t>
  </si>
  <si>
    <t>Shareholders' equity attributable to Equity holders of the Bank</t>
  </si>
  <si>
    <t>Total Shareholders' equity</t>
  </si>
  <si>
    <t>Appendix 4: Other Banking Income</t>
  </si>
  <si>
    <t xml:space="preserve">Lending fees </t>
  </si>
  <si>
    <t>Commissions</t>
  </si>
  <si>
    <t>Trading income</t>
  </si>
  <si>
    <t>Net gain on disposal of available-for-sale investments</t>
  </si>
  <si>
    <t>Net gain/(loss) on disposal of other non-fair valued financial instruments</t>
  </si>
  <si>
    <t>Net gain/(loss) on sale of property, plant and equipment</t>
  </si>
  <si>
    <t>Net hedging ineffectiveness</t>
  </si>
  <si>
    <t>Net gain/(loss) on other fair valued financial instruments:</t>
  </si>
  <si>
    <t>Fair value through Income Statement</t>
  </si>
  <si>
    <t>Non-trading derivatives</t>
  </si>
  <si>
    <t>Dividends</t>
  </si>
  <si>
    <t>Share of profit of associates and joint ventures</t>
  </si>
  <si>
    <t>Other banking income ("cash basis")</t>
  </si>
  <si>
    <t>Revenue hedge of New Zealand operations - unrealised</t>
  </si>
  <si>
    <t>Other banking income ("statutory basis")</t>
  </si>
  <si>
    <t xml:space="preserve">FY2014 interim results financial comparatives template </t>
  </si>
  <si>
    <t>Debt issues and other</t>
  </si>
  <si>
    <t>IFS and Other</t>
  </si>
  <si>
    <t>Financial Reporting by Segments</t>
  </si>
  <si>
    <t>Deferred tax assets</t>
  </si>
  <si>
    <t>Bills payable and other liabilities</t>
  </si>
  <si>
    <t>Retained profits</t>
  </si>
  <si>
    <t>Institutional products</t>
  </si>
  <si>
    <t xml:space="preserve">Asset leasing </t>
  </si>
  <si>
    <t xml:space="preserve">  Business products</t>
  </si>
  <si>
    <t xml:space="preserve">  Retail products</t>
  </si>
  <si>
    <t>Capital (Basel III)</t>
  </si>
  <si>
    <t>Performance indicators</t>
  </si>
  <si>
    <t>Condensed Consolidated Statement of Cash Flows</t>
  </si>
  <si>
    <t>Common Equity Tier 1 (Internationally Harmonised %)</t>
  </si>
  <si>
    <t>Common Equity Tier 1 (APRA %)</t>
  </si>
  <si>
    <t>Other Asset/Liability Information</t>
  </si>
  <si>
    <t>Depreciation expense</t>
  </si>
  <si>
    <t>Segment Cash by NPAT (impact by adjustment type)</t>
  </si>
  <si>
    <t>Segment Cash by NPAT (impact by P&amp;L line item)</t>
  </si>
  <si>
    <t>Segment Balance Sheet</t>
  </si>
  <si>
    <t>Segment Cost to Income Ratios</t>
  </si>
  <si>
    <t>Cash flows from operating activities before changes in operating assets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</si>
</sst>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#,##0_);\(#,##0\);_(&quot;-&quot;_);@_)"/>
    <numFmt numFmtId="165" formatCode="#,##0_);\(#,##0\);0"/>
    <numFmt numFmtId="166" formatCode="_(###0_);\(###0\);_(&quot;-&quot;_);@_)"/>
    <numFmt numFmtId="167" formatCode="_(#,##0.\ 00_);\(#,##0.\ 00\);_(&quot;-&quot;_);@_)"/>
    <numFmt numFmtId="168" formatCode="_-* #,##0.0_-;\-* #,##0.0_-;_-* &quot;-&quot;??_-;_-@_-"/>
    <numFmt numFmtId="169" formatCode="0.0%"/>
    <numFmt numFmtId="170" formatCode="_(#,##0.\ 0_);\(#,##0.\ 0\);_(&quot;-&quot;_);@_)"/>
    <numFmt numFmtId="171" formatCode="_-* #,##0_-;\-* #,##0_-;_-* &quot;-&quot;??_-;_-@_-"/>
    <numFmt numFmtId="172" formatCode="_(#,###.\ 0_);\(#,###.\ 0\);_(&quot;-&quot;_);@_ⴆ"/>
    <numFmt numFmtId="173" formatCode="_(#,##0.0_);\(#,##0.0\);_(&quot;-&quot;_);@_)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7.5"/>
      <color indexed="8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6.5"/>
      <name val="Arial Black"/>
      <family val="2"/>
    </font>
    <font>
      <b/>
      <sz val="6.5"/>
      <name val="Arial Black"/>
      <family val="2"/>
    </font>
    <font>
      <b/>
      <sz val="7.5"/>
      <name val="Arial"/>
      <family val="2"/>
    </font>
    <font>
      <b/>
      <sz val="7"/>
      <color indexed="8"/>
      <name val="Arial"/>
      <family val="2"/>
    </font>
    <font>
      <vertAlign val="superscript"/>
      <sz val="7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7"/>
      <color indexed="8"/>
      <name val="Arial"/>
      <family val="2"/>
    </font>
    <font>
      <sz val="9"/>
      <name val="Arial Black"/>
      <family val="2"/>
    </font>
    <font>
      <b/>
      <sz val="6.5"/>
      <color indexed="8"/>
      <name val="Arial Black"/>
      <family val="2"/>
    </font>
    <font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6.5"/>
      <color theme="1"/>
      <name val="Arial Black"/>
      <family val="2"/>
    </font>
    <font>
      <sz val="7"/>
      <color theme="1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7.5"/>
      <color theme="1"/>
      <name val="Arial"/>
      <family val="2"/>
    </font>
    <font>
      <sz val="11"/>
      <name val="Calibri"/>
      <family val="2"/>
      <scheme val="minor"/>
    </font>
    <font>
      <b/>
      <sz val="7"/>
      <color theme="0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18"/>
      <name val="Arial"/>
      <family val="2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ECB7"/>
        <bgColor indexed="9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5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726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C00"/>
      </bottom>
      <diagonal/>
    </border>
    <border>
      <left/>
      <right/>
      <top style="thin">
        <color rgb="FFFFCC00"/>
      </top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Fill="1" applyBorder="1"/>
    <xf numFmtId="0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11" fillId="0" borderId="0" xfId="0" quotePrefix="1" applyFont="1" applyBorder="1"/>
    <xf numFmtId="0" fontId="12" fillId="0" borderId="0" xfId="0" applyNumberFormat="1" applyFont="1" applyBorder="1"/>
    <xf numFmtId="165" fontId="12" fillId="0" borderId="0" xfId="0" applyNumberFormat="1" applyFont="1" applyBorder="1"/>
    <xf numFmtId="0" fontId="11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5" fillId="2" borderId="0" xfId="15" applyNumberFormat="1" applyFont="1" applyFill="1" applyBorder="1" applyAlignment="1">
      <alignment horizontal="left" vertical="center"/>
    </xf>
    <xf numFmtId="164" fontId="10" fillId="2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0" fillId="0" borderId="0" xfId="0" applyNumberFormat="1"/>
    <xf numFmtId="49" fontId="13" fillId="0" borderId="0" xfId="0" applyNumberFormat="1" applyFont="1" applyFill="1" applyBorder="1" applyAlignment="1">
      <alignment horizontal="right"/>
    </xf>
    <xf numFmtId="0" fontId="10" fillId="2" borderId="0" xfId="15" applyNumberFormat="1" applyFont="1" applyFill="1" applyBorder="1" applyAlignment="1">
      <alignment horizontal="left" vertical="center"/>
    </xf>
    <xf numFmtId="0" fontId="10" fillId="0" borderId="0" xfId="15" applyNumberFormat="1" applyFont="1" applyFill="1" applyBorder="1" applyAlignment="1">
      <alignment horizontal="left" vertical="center"/>
    </xf>
    <xf numFmtId="0" fontId="0" fillId="0" borderId="0" xfId="0" applyNumberFormat="1" applyFill="1" applyBorder="1"/>
    <xf numFmtId="0" fontId="5" fillId="0" borderId="0" xfId="0" applyNumberFormat="1" applyFont="1"/>
    <xf numFmtId="0" fontId="14" fillId="2" borderId="0" xfId="0" applyNumberFormat="1" applyFont="1" applyFill="1" applyAlignment="1">
      <alignment horizontal="left" vertical="center"/>
    </xf>
    <xf numFmtId="164" fontId="10" fillId="2" borderId="2" xfId="0" applyNumberFormat="1" applyFont="1" applyFill="1" applyBorder="1" applyAlignment="1">
      <alignment horizontal="right" vertical="center"/>
    </xf>
    <xf numFmtId="0" fontId="10" fillId="2" borderId="2" xfId="15" applyNumberFormat="1" applyFont="1" applyFill="1" applyBorder="1" applyAlignment="1">
      <alignment horizontal="left" vertical="center"/>
    </xf>
    <xf numFmtId="0" fontId="12" fillId="2" borderId="0" xfId="0" applyNumberFormat="1" applyFont="1" applyFill="1" applyBorder="1"/>
    <xf numFmtId="0" fontId="5" fillId="4" borderId="0" xfId="0" applyNumberFormat="1" applyFont="1" applyFill="1" applyBorder="1"/>
    <xf numFmtId="0" fontId="0" fillId="4" borderId="0" xfId="0" applyNumberFormat="1" applyFill="1"/>
    <xf numFmtId="164" fontId="10" fillId="4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10" fillId="4" borderId="0" xfId="15" applyNumberFormat="1" applyFont="1" applyFill="1" applyBorder="1" applyAlignment="1">
      <alignment horizontal="left" vertical="center"/>
    </xf>
    <xf numFmtId="164" fontId="16" fillId="0" borderId="0" xfId="0" applyNumberFormat="1" applyFont="1" applyFill="1" applyBorder="1" applyAlignment="1">
      <alignment horizontal="right" vertical="center"/>
    </xf>
    <xf numFmtId="0" fontId="8" fillId="2" borderId="10" xfId="0" applyNumberFormat="1" applyFont="1" applyFill="1" applyBorder="1" applyAlignment="1">
      <alignment horizontal="left"/>
    </xf>
    <xf numFmtId="166" fontId="13" fillId="2" borderId="10" xfId="0" applyNumberFormat="1" applyFont="1" applyFill="1" applyBorder="1" applyAlignment="1">
      <alignment horizontal="right"/>
    </xf>
    <xf numFmtId="49" fontId="13" fillId="0" borderId="0" xfId="10" applyNumberFormat="1" applyFont="1" applyFill="1" applyBorder="1" applyAlignment="1"/>
    <xf numFmtId="49" fontId="1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64" fontId="16" fillId="4" borderId="0" xfId="0" applyNumberFormat="1" applyFont="1" applyFill="1" applyBorder="1" applyAlignment="1">
      <alignment horizontal="right" vertical="center"/>
    </xf>
    <xf numFmtId="0" fontId="0" fillId="4" borderId="0" xfId="0" applyNumberFormat="1" applyFill="1" applyBorder="1"/>
    <xf numFmtId="0" fontId="0" fillId="4" borderId="0" xfId="0" applyFill="1" applyBorder="1"/>
    <xf numFmtId="0" fontId="0" fillId="4" borderId="0" xfId="0" applyFill="1"/>
    <xf numFmtId="165" fontId="12" fillId="4" borderId="0" xfId="0" applyNumberFormat="1" applyFont="1" applyFill="1" applyBorder="1"/>
    <xf numFmtId="0" fontId="11" fillId="4" borderId="0" xfId="1" applyFont="1" applyFill="1" applyBorder="1" applyAlignment="1">
      <alignment horizontal="center"/>
    </xf>
    <xf numFmtId="0" fontId="15" fillId="2" borderId="7" xfId="15" applyNumberFormat="1" applyFont="1" applyFill="1" applyBorder="1" applyAlignment="1">
      <alignment horizontal="left" vertical="center"/>
    </xf>
    <xf numFmtId="166" fontId="13" fillId="0" borderId="0" xfId="0" applyNumberFormat="1" applyFont="1" applyFill="1" applyBorder="1" applyAlignment="1">
      <alignment horizontal="right"/>
    </xf>
    <xf numFmtId="49" fontId="13" fillId="4" borderId="0" xfId="10" applyNumberFormat="1" applyFont="1" applyFill="1" applyBorder="1" applyAlignment="1"/>
    <xf numFmtId="164" fontId="10" fillId="2" borderId="9" xfId="0" applyNumberFormat="1" applyFont="1" applyFill="1" applyBorder="1" applyAlignment="1">
      <alignment horizontal="right" vertical="center"/>
    </xf>
    <xf numFmtId="0" fontId="0" fillId="0" borderId="0" xfId="0" applyNumberFormat="1" applyBorder="1"/>
    <xf numFmtId="0" fontId="0" fillId="0" borderId="0" xfId="0" applyNumberFormat="1" applyFill="1"/>
    <xf numFmtId="0" fontId="28" fillId="4" borderId="0" xfId="0" applyNumberFormat="1" applyFont="1" applyFill="1" applyAlignment="1">
      <alignment horizontal="left" vertical="center"/>
    </xf>
    <xf numFmtId="0" fontId="14" fillId="2" borderId="10" xfId="0" applyNumberFormat="1" applyFont="1" applyFill="1" applyBorder="1" applyAlignment="1">
      <alignment horizontal="left" vertical="center"/>
    </xf>
    <xf numFmtId="0" fontId="10" fillId="4" borderId="0" xfId="12" applyNumberFormat="1" applyFont="1" applyFill="1" applyAlignment="1">
      <alignment horizontal="left" vertical="center"/>
    </xf>
    <xf numFmtId="0" fontId="15" fillId="4" borderId="7" xfId="12" applyNumberFormat="1" applyFont="1" applyFill="1" applyBorder="1" applyAlignment="1">
      <alignment horizontal="left" vertical="center"/>
    </xf>
    <xf numFmtId="0" fontId="10" fillId="4" borderId="0" xfId="12" applyNumberFormat="1" applyFont="1" applyFill="1" applyBorder="1" applyAlignment="1">
      <alignment horizontal="left" vertical="center"/>
    </xf>
    <xf numFmtId="0" fontId="5" fillId="4" borderId="0" xfId="0" applyNumberFormat="1" applyFont="1" applyFill="1"/>
    <xf numFmtId="0" fontId="14" fillId="4" borderId="0" xfId="0" applyNumberFormat="1" applyFont="1" applyFill="1" applyAlignment="1">
      <alignment horizontal="left" vertical="center"/>
    </xf>
    <xf numFmtId="164" fontId="10" fillId="4" borderId="2" xfId="0" applyNumberFormat="1" applyFont="1" applyFill="1" applyBorder="1" applyAlignment="1">
      <alignment horizontal="right" vertical="center"/>
    </xf>
    <xf numFmtId="0" fontId="10" fillId="4" borderId="2" xfId="15" applyNumberFormat="1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right" vertical="center"/>
    </xf>
    <xf numFmtId="164" fontId="3" fillId="5" borderId="2" xfId="0" applyNumberFormat="1" applyFont="1" applyFill="1" applyBorder="1" applyAlignment="1">
      <alignment horizontal="right" vertical="center"/>
    </xf>
    <xf numFmtId="164" fontId="3" fillId="5" borderId="7" xfId="0" applyNumberFormat="1" applyFont="1" applyFill="1" applyBorder="1" applyAlignment="1">
      <alignment horizontal="right" vertical="center"/>
    </xf>
    <xf numFmtId="164" fontId="10" fillId="4" borderId="9" xfId="0" applyNumberFormat="1" applyFont="1" applyFill="1" applyBorder="1" applyAlignment="1">
      <alignment horizontal="right" vertical="center"/>
    </xf>
    <xf numFmtId="164" fontId="10" fillId="4" borderId="6" xfId="0" applyNumberFormat="1" applyFont="1" applyFill="1" applyBorder="1" applyAlignment="1">
      <alignment horizontal="right" vertical="center"/>
    </xf>
    <xf numFmtId="0" fontId="14" fillId="4" borderId="0" xfId="0" applyNumberFormat="1" applyFont="1" applyFill="1" applyBorder="1" applyAlignment="1">
      <alignment horizontal="left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9" xfId="0" applyNumberFormat="1" applyFont="1" applyFill="1" applyBorder="1" applyAlignment="1">
      <alignment horizontal="right" vertical="center"/>
    </xf>
    <xf numFmtId="0" fontId="29" fillId="4" borderId="0" xfId="0" applyNumberFormat="1" applyFont="1" applyFill="1" applyAlignment="1">
      <alignment horizontal="left" vertical="center"/>
    </xf>
    <xf numFmtId="0" fontId="30" fillId="0" borderId="0" xfId="0" applyFont="1" applyAlignment="1">
      <alignment horizontal="center"/>
    </xf>
    <xf numFmtId="17" fontId="30" fillId="0" borderId="0" xfId="0" applyNumberFormat="1" applyFont="1" applyAlignment="1">
      <alignment horizontal="center"/>
    </xf>
    <xf numFmtId="0" fontId="12" fillId="4" borderId="0" xfId="0" applyNumberFormat="1" applyFont="1" applyFill="1" applyBorder="1"/>
    <xf numFmtId="0" fontId="18" fillId="0" borderId="0" xfId="0" applyFont="1"/>
    <xf numFmtId="0" fontId="19" fillId="4" borderId="0" xfId="0" applyNumberFormat="1" applyFont="1" applyFill="1"/>
    <xf numFmtId="164" fontId="3" fillId="5" borderId="6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0" fontId="18" fillId="0" borderId="0" xfId="0" applyNumberFormat="1" applyFont="1"/>
    <xf numFmtId="164" fontId="29" fillId="4" borderId="0" xfId="0" applyNumberFormat="1" applyFont="1" applyFill="1" applyAlignment="1">
      <alignment horizontal="right" vertical="center"/>
    </xf>
    <xf numFmtId="164" fontId="10" fillId="4" borderId="0" xfId="0" applyNumberFormat="1" applyFont="1" applyFill="1" applyBorder="1" applyAlignment="1">
      <alignment horizontal="right"/>
    </xf>
    <xf numFmtId="0" fontId="15" fillId="4" borderId="7" xfId="15" applyNumberFormat="1" applyFont="1" applyFill="1" applyBorder="1" applyAlignment="1">
      <alignment horizontal="left" vertical="center"/>
    </xf>
    <xf numFmtId="0" fontId="15" fillId="4" borderId="9" xfId="12" applyNumberFormat="1" applyFont="1" applyFill="1" applyBorder="1" applyAlignment="1">
      <alignment horizontal="left" vertical="center"/>
    </xf>
    <xf numFmtId="0" fontId="10" fillId="0" borderId="0" xfId="12" applyNumberFormat="1" applyFont="1" applyFill="1" applyBorder="1" applyAlignment="1">
      <alignment horizontal="left" vertical="center"/>
    </xf>
    <xf numFmtId="164" fontId="10" fillId="5" borderId="0" xfId="0" applyNumberFormat="1" applyFont="1" applyFill="1" applyBorder="1" applyAlignment="1">
      <alignment horizontal="right" vertical="center"/>
    </xf>
    <xf numFmtId="0" fontId="10" fillId="4" borderId="9" xfId="15" applyNumberFormat="1" applyFont="1" applyFill="1" applyBorder="1" applyAlignment="1">
      <alignment horizontal="left" vertical="center"/>
    </xf>
    <xf numFmtId="0" fontId="15" fillId="4" borderId="1" xfId="12" applyNumberFormat="1" applyFont="1" applyFill="1" applyBorder="1" applyAlignment="1">
      <alignment horizontal="left" vertical="center"/>
    </xf>
    <xf numFmtId="0" fontId="32" fillId="0" borderId="0" xfId="0" applyNumberFormat="1" applyFont="1" applyAlignment="1">
      <alignment horizontal="left" vertical="center"/>
    </xf>
    <xf numFmtId="0" fontId="29" fillId="4" borderId="0" xfId="0" applyNumberFormat="1" applyFont="1" applyFill="1" applyBorder="1" applyAlignment="1">
      <alignment horizontal="left" vertical="center"/>
    </xf>
    <xf numFmtId="0" fontId="15" fillId="4" borderId="0" xfId="0" applyNumberFormat="1" applyFont="1" applyFill="1" applyBorder="1" applyAlignment="1">
      <alignment horizontal="left" vertical="top"/>
    </xf>
    <xf numFmtId="0" fontId="21" fillId="0" borderId="0" xfId="12" applyNumberFormat="1" applyFont="1" applyBorder="1" applyAlignment="1"/>
    <xf numFmtId="0" fontId="4" fillId="4" borderId="0" xfId="0" applyFont="1" applyFill="1"/>
    <xf numFmtId="165" fontId="4" fillId="4" borderId="0" xfId="0" applyNumberFormat="1" applyFont="1" applyFill="1"/>
    <xf numFmtId="0" fontId="4" fillId="4" borderId="0" xfId="0" applyNumberFormat="1" applyFont="1" applyFill="1"/>
    <xf numFmtId="0" fontId="14" fillId="4" borderId="0" xfId="12" applyNumberFormat="1" applyFont="1" applyFill="1" applyBorder="1" applyAlignment="1">
      <alignment horizontal="left" vertical="center"/>
    </xf>
    <xf numFmtId="0" fontId="14" fillId="6" borderId="0" xfId="0" applyNumberFormat="1" applyFont="1" applyFill="1" applyBorder="1" applyAlignment="1">
      <alignment horizontal="left" vertical="center"/>
    </xf>
    <xf numFmtId="0" fontId="8" fillId="3" borderId="10" xfId="0" applyNumberFormat="1" applyFont="1" applyFill="1" applyBorder="1" applyAlignment="1">
      <alignment horizontal="left"/>
    </xf>
    <xf numFmtId="166" fontId="13" fillId="2" borderId="10" xfId="12" applyNumberFormat="1" applyFont="1" applyFill="1" applyBorder="1" applyAlignment="1">
      <alignment horizontal="right"/>
    </xf>
    <xf numFmtId="0" fontId="20" fillId="4" borderId="0" xfId="0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9" fillId="4" borderId="6" xfId="0" applyNumberFormat="1" applyFont="1" applyFill="1" applyBorder="1" applyAlignment="1">
      <alignment horizontal="left" vertical="center"/>
    </xf>
    <xf numFmtId="0" fontId="29" fillId="4" borderId="2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32" fillId="4" borderId="0" xfId="0" applyNumberFormat="1" applyFont="1" applyFill="1" applyBorder="1" applyAlignment="1">
      <alignment horizontal="left" vertical="center"/>
    </xf>
    <xf numFmtId="0" fontId="20" fillId="4" borderId="9" xfId="0" applyNumberFormat="1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horizontal="right" vertical="center"/>
    </xf>
    <xf numFmtId="166" fontId="13" fillId="4" borderId="10" xfId="12" applyNumberFormat="1" applyFont="1" applyFill="1" applyBorder="1" applyAlignment="1">
      <alignment horizontal="right"/>
    </xf>
    <xf numFmtId="0" fontId="5" fillId="4" borderId="0" xfId="0" applyFont="1" applyFill="1"/>
    <xf numFmtId="166" fontId="13" fillId="3" borderId="10" xfId="0" applyNumberFormat="1" applyFont="1" applyFill="1" applyBorder="1" applyAlignment="1">
      <alignment horizontal="right"/>
    </xf>
    <xf numFmtId="164" fontId="10" fillId="2" borderId="0" xfId="15" applyNumberFormat="1" applyFont="1" applyFill="1" applyBorder="1" applyAlignment="1">
      <alignment horizontal="right" vertical="center"/>
    </xf>
    <xf numFmtId="164" fontId="10" fillId="2" borderId="2" xfId="15" applyNumberFormat="1" applyFont="1" applyFill="1" applyBorder="1" applyAlignment="1">
      <alignment horizontal="right" vertical="center"/>
    </xf>
    <xf numFmtId="164" fontId="3" fillId="2" borderId="0" xfId="15" applyNumberFormat="1" applyFont="1" applyFill="1" applyBorder="1" applyAlignment="1">
      <alignment horizontal="right" vertical="center"/>
    </xf>
    <xf numFmtId="164" fontId="3" fillId="2" borderId="2" xfId="15" applyNumberFormat="1" applyFont="1" applyFill="1" applyBorder="1" applyAlignment="1">
      <alignment horizontal="right" vertical="center"/>
    </xf>
    <xf numFmtId="164" fontId="10" fillId="4" borderId="7" xfId="12" applyNumberFormat="1" applyFont="1" applyFill="1" applyBorder="1" applyAlignment="1">
      <alignment horizontal="right" vertical="center"/>
    </xf>
    <xf numFmtId="164" fontId="29" fillId="4" borderId="2" xfId="0" applyNumberFormat="1" applyFont="1" applyFill="1" applyBorder="1" applyAlignment="1">
      <alignment horizontal="right" vertical="center"/>
    </xf>
    <xf numFmtId="0" fontId="20" fillId="4" borderId="0" xfId="13" applyNumberFormat="1" applyFont="1" applyFill="1" applyBorder="1" applyAlignment="1">
      <alignment horizontal="left" vertical="center"/>
    </xf>
    <xf numFmtId="0" fontId="9" fillId="4" borderId="7" xfId="13" applyNumberFormat="1" applyFont="1" applyFill="1" applyBorder="1" applyAlignment="1">
      <alignment horizontal="left" vertical="center"/>
    </xf>
    <xf numFmtId="168" fontId="23" fillId="0" borderId="0" xfId="4" applyNumberFormat="1" applyFont="1" applyFill="1" applyBorder="1" applyAlignment="1">
      <alignment horizontal="right" vertical="center"/>
    </xf>
    <xf numFmtId="166" fontId="14" fillId="2" borderId="10" xfId="0" applyNumberFormat="1" applyFont="1" applyFill="1" applyBorder="1" applyAlignment="1">
      <alignment horizontal="right"/>
    </xf>
    <xf numFmtId="17" fontId="30" fillId="0" borderId="0" xfId="0" applyNumberFormat="1" applyFont="1" applyFill="1" applyBorder="1" applyAlignment="1">
      <alignment horizontal="center"/>
    </xf>
    <xf numFmtId="164" fontId="23" fillId="0" borderId="0" xfId="13" applyNumberFormat="1" applyFont="1" applyFill="1" applyBorder="1" applyAlignment="1">
      <alignment horizontal="right" vertical="center"/>
    </xf>
    <xf numFmtId="0" fontId="9" fillId="4" borderId="6" xfId="13" applyNumberFormat="1" applyFont="1" applyFill="1" applyBorder="1" applyAlignment="1">
      <alignment horizontal="left" vertical="center"/>
    </xf>
    <xf numFmtId="164" fontId="20" fillId="7" borderId="0" xfId="13" applyNumberFormat="1" applyFont="1" applyFill="1" applyBorder="1" applyAlignment="1">
      <alignment horizontal="right" vertical="center"/>
    </xf>
    <xf numFmtId="164" fontId="20" fillId="4" borderId="0" xfId="13" applyNumberFormat="1" applyFont="1" applyFill="1" applyBorder="1" applyAlignment="1">
      <alignment horizontal="right" vertical="center"/>
    </xf>
    <xf numFmtId="164" fontId="20" fillId="7" borderId="13" xfId="13" applyNumberFormat="1" applyFont="1" applyFill="1" applyBorder="1" applyAlignment="1">
      <alignment horizontal="right" vertical="center"/>
    </xf>
    <xf numFmtId="166" fontId="28" fillId="4" borderId="0" xfId="0" applyNumberFormat="1" applyFont="1" applyFill="1" applyAlignment="1">
      <alignment horizontal="right"/>
    </xf>
    <xf numFmtId="0" fontId="0" fillId="0" borderId="0" xfId="0" applyAlignment="1"/>
    <xf numFmtId="164" fontId="3" fillId="5" borderId="0" xfId="0" applyNumberFormat="1" applyFont="1" applyFill="1" applyAlignment="1">
      <alignment horizontal="right" vertical="center"/>
    </xf>
    <xf numFmtId="0" fontId="15" fillId="2" borderId="6" xfId="15" applyNumberFormat="1" applyFont="1" applyFill="1" applyBorder="1" applyAlignment="1">
      <alignment horizontal="left" vertical="center"/>
    </xf>
    <xf numFmtId="0" fontId="15" fillId="2" borderId="1" xfId="15" applyNumberFormat="1" applyFont="1" applyFill="1" applyBorder="1" applyAlignment="1">
      <alignment horizontal="left" vertical="center"/>
    </xf>
    <xf numFmtId="0" fontId="20" fillId="2" borderId="0" xfId="0" applyNumberFormat="1" applyFont="1" applyFill="1" applyAlignment="1">
      <alignment horizontal="left" vertical="center"/>
    </xf>
    <xf numFmtId="167" fontId="16" fillId="0" borderId="0" xfId="0" applyNumberFormat="1" applyFont="1" applyFill="1" applyAlignment="1">
      <alignment horizontal="right"/>
    </xf>
    <xf numFmtId="0" fontId="5" fillId="0" borderId="0" xfId="0" applyNumberFormat="1" applyFont="1" applyFill="1" applyBorder="1"/>
    <xf numFmtId="0" fontId="8" fillId="2" borderId="0" xfId="0" applyNumberFormat="1" applyFont="1" applyFill="1" applyAlignment="1">
      <alignment horizontal="left"/>
    </xf>
    <xf numFmtId="0" fontId="8" fillId="4" borderId="10" xfId="0" applyNumberFormat="1" applyFont="1" applyFill="1" applyBorder="1" applyAlignment="1">
      <alignment horizontal="left"/>
    </xf>
    <xf numFmtId="0" fontId="9" fillId="4" borderId="0" xfId="0" applyNumberFormat="1" applyFont="1" applyFill="1" applyAlignment="1">
      <alignment horizontal="left" vertical="center"/>
    </xf>
    <xf numFmtId="164" fontId="34" fillId="5" borderId="0" xfId="0" applyNumberFormat="1" applyFont="1" applyFill="1" applyAlignment="1">
      <alignment horizontal="right" vertical="center"/>
    </xf>
    <xf numFmtId="0" fontId="20" fillId="4" borderId="0" xfId="0" applyNumberFormat="1" applyFont="1" applyFill="1" applyAlignment="1">
      <alignment horizontal="left" vertical="center"/>
    </xf>
    <xf numFmtId="170" fontId="3" fillId="5" borderId="0" xfId="0" applyNumberFormat="1" applyFont="1" applyFill="1" applyAlignment="1">
      <alignment horizontal="right" vertical="center"/>
    </xf>
    <xf numFmtId="170" fontId="10" fillId="4" borderId="0" xfId="0" applyNumberFormat="1" applyFont="1" applyFill="1" applyBorder="1" applyAlignment="1">
      <alignment horizontal="right" vertical="center"/>
    </xf>
    <xf numFmtId="170" fontId="20" fillId="4" borderId="0" xfId="0" applyNumberFormat="1" applyFont="1" applyFill="1" applyAlignment="1">
      <alignment horizontal="right" vertical="center"/>
    </xf>
    <xf numFmtId="164" fontId="20" fillId="4" borderId="0" xfId="0" applyNumberFormat="1" applyFont="1" applyFill="1" applyAlignment="1">
      <alignment horizontal="right" vertical="center"/>
    </xf>
    <xf numFmtId="0" fontId="32" fillId="4" borderId="0" xfId="0" applyNumberFormat="1" applyFont="1" applyFill="1" applyAlignment="1">
      <alignment horizontal="left" vertical="center"/>
    </xf>
    <xf numFmtId="170" fontId="3" fillId="5" borderId="9" xfId="0" applyNumberFormat="1" applyFont="1" applyFill="1" applyBorder="1" applyAlignment="1">
      <alignment horizontal="right" vertical="center"/>
    </xf>
    <xf numFmtId="0" fontId="0" fillId="2" borderId="0" xfId="0" applyNumberFormat="1" applyFill="1"/>
    <xf numFmtId="164" fontId="34" fillId="5" borderId="0" xfId="0" applyNumberFormat="1" applyFont="1" applyFill="1" applyBorder="1" applyAlignment="1">
      <alignment horizontal="right" vertical="center"/>
    </xf>
    <xf numFmtId="0" fontId="14" fillId="6" borderId="8" xfId="0" applyNumberFormat="1" applyFont="1" applyFill="1" applyBorder="1" applyAlignment="1">
      <alignment horizontal="left" vertical="center"/>
    </xf>
    <xf numFmtId="164" fontId="20" fillId="4" borderId="0" xfId="0" applyNumberFormat="1" applyFont="1" applyFill="1" applyBorder="1" applyAlignment="1">
      <alignment horizontal="right" vertical="center"/>
    </xf>
    <xf numFmtId="164" fontId="20" fillId="4" borderId="2" xfId="0" applyNumberFormat="1" applyFont="1" applyFill="1" applyBorder="1" applyAlignment="1">
      <alignment horizontal="right" vertical="center"/>
    </xf>
    <xf numFmtId="164" fontId="16" fillId="4" borderId="2" xfId="0" applyNumberFormat="1" applyFont="1" applyFill="1" applyBorder="1" applyAlignment="1">
      <alignment horizontal="right" vertical="center"/>
    </xf>
    <xf numFmtId="164" fontId="20" fillId="4" borderId="9" xfId="0" applyNumberFormat="1" applyFont="1" applyFill="1" applyBorder="1" applyAlignment="1">
      <alignment horizontal="right" vertical="center"/>
    </xf>
    <xf numFmtId="164" fontId="16" fillId="4" borderId="9" xfId="0" applyNumberFormat="1" applyFont="1" applyFill="1" applyBorder="1" applyAlignment="1">
      <alignment horizontal="right" vertical="center"/>
    </xf>
    <xf numFmtId="166" fontId="22" fillId="4" borderId="0" xfId="12" applyNumberFormat="1" applyFont="1" applyFill="1" applyAlignment="1">
      <alignment horizontal="right"/>
    </xf>
    <xf numFmtId="166" fontId="14" fillId="4" borderId="0" xfId="12" applyNumberFormat="1" applyFont="1" applyFill="1" applyBorder="1" applyAlignment="1">
      <alignment horizontal="right"/>
    </xf>
    <xf numFmtId="166" fontId="28" fillId="0" borderId="0" xfId="0" applyNumberFormat="1" applyFont="1" applyAlignment="1">
      <alignment horizontal="right"/>
    </xf>
    <xf numFmtId="166" fontId="14" fillId="2" borderId="10" xfId="12" applyNumberFormat="1" applyFont="1" applyFill="1" applyBorder="1" applyAlignment="1">
      <alignment horizontal="right"/>
    </xf>
    <xf numFmtId="166" fontId="14" fillId="4" borderId="10" xfId="12" applyNumberFormat="1" applyFont="1" applyFill="1" applyBorder="1" applyAlignment="1">
      <alignment horizontal="right"/>
    </xf>
    <xf numFmtId="166" fontId="14" fillId="2" borderId="0" xfId="11" quotePrefix="1" applyNumberFormat="1" applyFont="1" applyFill="1" applyBorder="1" applyAlignment="1">
      <alignment horizontal="right"/>
    </xf>
    <xf numFmtId="0" fontId="8" fillId="2" borderId="10" xfId="0" applyNumberFormat="1" applyFont="1" applyFill="1" applyBorder="1" applyAlignment="1">
      <alignment horizontal="left" vertical="center"/>
    </xf>
    <xf numFmtId="0" fontId="14" fillId="2" borderId="10" xfId="0" applyNumberFormat="1" applyFont="1" applyFill="1" applyBorder="1" applyAlignment="1">
      <alignment horizontal="right" vertical="center"/>
    </xf>
    <xf numFmtId="0" fontId="15" fillId="4" borderId="2" xfId="12" applyNumberFormat="1" applyFont="1" applyFill="1" applyBorder="1" applyAlignment="1">
      <alignment horizontal="left" vertical="center"/>
    </xf>
    <xf numFmtId="0" fontId="15" fillId="4" borderId="6" xfId="12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/>
    <xf numFmtId="49" fontId="13" fillId="0" borderId="0" xfId="11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 vertical="center"/>
    </xf>
    <xf numFmtId="166" fontId="13" fillId="0" borderId="0" xfId="11" quotePrefix="1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 vertical="center"/>
    </xf>
    <xf numFmtId="164" fontId="10" fillId="4" borderId="0" xfId="11" applyNumberFormat="1" applyFont="1" applyFill="1" applyBorder="1" applyAlignment="1">
      <alignment horizontal="right" vertical="center"/>
    </xf>
    <xf numFmtId="166" fontId="13" fillId="2" borderId="0" xfId="0" applyNumberFormat="1" applyFont="1" applyFill="1" applyBorder="1" applyAlignment="1">
      <alignment horizontal="center"/>
    </xf>
    <xf numFmtId="170" fontId="3" fillId="5" borderId="0" xfId="0" applyNumberFormat="1" applyFont="1" applyFill="1" applyBorder="1" applyAlignment="1">
      <alignment horizontal="right" vertical="center"/>
    </xf>
    <xf numFmtId="0" fontId="10" fillId="4" borderId="0" xfId="0" applyNumberFormat="1" applyFont="1" applyFill="1" applyBorder="1" applyAlignment="1">
      <alignment horizontal="left" vertical="center"/>
    </xf>
    <xf numFmtId="0" fontId="10" fillId="4" borderId="9" xfId="0" applyNumberFormat="1" applyFont="1" applyFill="1" applyBorder="1" applyAlignment="1">
      <alignment horizontal="left" vertical="center"/>
    </xf>
    <xf numFmtId="170" fontId="10" fillId="0" borderId="0" xfId="0" applyNumberFormat="1" applyFont="1" applyFill="1" applyBorder="1" applyAlignment="1">
      <alignment horizontal="right" vertical="center"/>
    </xf>
    <xf numFmtId="170" fontId="10" fillId="4" borderId="9" xfId="0" applyNumberFormat="1" applyFont="1" applyFill="1" applyBorder="1" applyAlignment="1">
      <alignment horizontal="right" vertical="center"/>
    </xf>
    <xf numFmtId="0" fontId="19" fillId="4" borderId="0" xfId="0" applyNumberFormat="1" applyFont="1" applyFill="1" applyBorder="1"/>
    <xf numFmtId="49" fontId="13" fillId="4" borderId="0" xfId="11" applyNumberFormat="1" applyFont="1" applyFill="1" applyBorder="1" applyAlignment="1"/>
    <xf numFmtId="0" fontId="6" fillId="2" borderId="10" xfId="0" applyNumberFormat="1" applyFont="1" applyFill="1" applyBorder="1" applyAlignment="1">
      <alignment horizontal="left" vertical="center"/>
    </xf>
    <xf numFmtId="0" fontId="13" fillId="2" borderId="10" xfId="0" applyNumberFormat="1" applyFont="1" applyFill="1" applyBorder="1" applyAlignment="1">
      <alignment horizontal="right" vertical="center"/>
    </xf>
    <xf numFmtId="164" fontId="35" fillId="4" borderId="0" xfId="0" applyNumberFormat="1" applyFont="1" applyFill="1" applyAlignment="1">
      <alignment horizontal="right" vertical="center"/>
    </xf>
    <xf numFmtId="49" fontId="13" fillId="0" borderId="0" xfId="11" applyNumberFormat="1" applyFont="1" applyFill="1" applyBorder="1" applyAlignment="1"/>
    <xf numFmtId="0" fontId="15" fillId="4" borderId="1" xfId="15" applyNumberFormat="1" applyFont="1" applyFill="1" applyBorder="1" applyAlignment="1">
      <alignment horizontal="left" vertical="center"/>
    </xf>
    <xf numFmtId="0" fontId="15" fillId="4" borderId="7" xfId="0" applyNumberFormat="1" applyFont="1" applyFill="1" applyBorder="1" applyAlignment="1">
      <alignment horizontal="left" vertical="center"/>
    </xf>
    <xf numFmtId="0" fontId="15" fillId="0" borderId="0" xfId="15" applyNumberFormat="1" applyFont="1" applyFill="1" applyBorder="1" applyAlignment="1">
      <alignment horizontal="left" vertical="center"/>
    </xf>
    <xf numFmtId="169" fontId="25" fillId="0" borderId="0" xfId="16" applyNumberFormat="1" applyFont="1" applyFill="1"/>
    <xf numFmtId="167" fontId="3" fillId="0" borderId="0" xfId="0" applyNumberFormat="1" applyFont="1" applyFill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170" fontId="3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/>
    </xf>
    <xf numFmtId="0" fontId="10" fillId="0" borderId="0" xfId="15" applyNumberFormat="1" applyFont="1" applyFill="1" applyBorder="1" applyAlignment="1">
      <alignment vertical="center"/>
    </xf>
    <xf numFmtId="0" fontId="10" fillId="0" borderId="0" xfId="12" applyNumberFormat="1" applyFont="1" applyFill="1" applyBorder="1" applyAlignment="1">
      <alignment horizontal="left" vertical="center" indent="1" justifyLastLine="1"/>
    </xf>
    <xf numFmtId="0" fontId="36" fillId="4" borderId="0" xfId="0" applyNumberFormat="1" applyFont="1" applyFill="1"/>
    <xf numFmtId="49" fontId="13" fillId="4" borderId="0" xfId="11" applyNumberFormat="1" applyFont="1" applyFill="1" applyBorder="1" applyAlignment="1">
      <alignment horizontal="center"/>
    </xf>
    <xf numFmtId="0" fontId="3" fillId="4" borderId="7" xfId="0" applyNumberFormat="1" applyFont="1" applyFill="1" applyBorder="1" applyAlignment="1">
      <alignment horizontal="left" vertical="center"/>
    </xf>
    <xf numFmtId="0" fontId="15" fillId="4" borderId="0" xfId="15" applyNumberFormat="1" applyFont="1" applyFill="1" applyBorder="1" applyAlignment="1">
      <alignment horizontal="left" vertical="center"/>
    </xf>
    <xf numFmtId="167" fontId="3" fillId="5" borderId="0" xfId="0" applyNumberFormat="1" applyFont="1" applyFill="1" applyAlignment="1">
      <alignment horizontal="right" vertical="center"/>
    </xf>
    <xf numFmtId="167" fontId="3" fillId="5" borderId="9" xfId="0" applyNumberFormat="1" applyFont="1" applyFill="1" applyBorder="1" applyAlignment="1">
      <alignment horizontal="right" vertical="center"/>
    </xf>
    <xf numFmtId="49" fontId="14" fillId="4" borderId="0" xfId="11" applyNumberFormat="1" applyFont="1" applyFill="1" applyBorder="1" applyAlignment="1"/>
    <xf numFmtId="0" fontId="20" fillId="4" borderId="0" xfId="13" applyNumberFormat="1" applyFont="1" applyFill="1" applyBorder="1" applyAlignment="1">
      <alignment horizontal="left" vertical="center" wrapText="1"/>
    </xf>
    <xf numFmtId="0" fontId="20" fillId="4" borderId="9" xfId="13" applyNumberFormat="1" applyFont="1" applyFill="1" applyBorder="1" applyAlignment="1">
      <alignment horizontal="left" vertical="center" wrapText="1"/>
    </xf>
    <xf numFmtId="170" fontId="10" fillId="4" borderId="0" xfId="0" applyNumberFormat="1" applyFont="1" applyFill="1" applyBorder="1" applyAlignment="1">
      <alignment horizontal="right"/>
    </xf>
    <xf numFmtId="170" fontId="20" fillId="7" borderId="0" xfId="4" applyNumberFormat="1" applyFont="1" applyFill="1" applyBorder="1" applyAlignment="1">
      <alignment horizontal="right"/>
    </xf>
    <xf numFmtId="49" fontId="13" fillId="4" borderId="0" xfId="0" applyNumberFormat="1" applyFont="1" applyFill="1" applyBorder="1" applyAlignment="1">
      <alignment horizontal="right" vertical="center"/>
    </xf>
    <xf numFmtId="49" fontId="13" fillId="4" borderId="0" xfId="0" applyNumberFormat="1" applyFont="1" applyFill="1" applyBorder="1" applyAlignment="1">
      <alignment horizontal="right"/>
    </xf>
    <xf numFmtId="164" fontId="23" fillId="4" borderId="0" xfId="13" applyNumberFormat="1" applyFont="1" applyFill="1" applyBorder="1" applyAlignment="1">
      <alignment horizontal="right" vertical="center"/>
    </xf>
    <xf numFmtId="168" fontId="23" fillId="4" borderId="0" xfId="4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center"/>
    </xf>
    <xf numFmtId="4" fontId="0" fillId="4" borderId="0" xfId="0" applyNumberFormat="1" applyFill="1"/>
    <xf numFmtId="165" fontId="5" fillId="4" borderId="0" xfId="0" applyNumberFormat="1" applyFont="1" applyFill="1" applyBorder="1"/>
    <xf numFmtId="0" fontId="5" fillId="4" borderId="0" xfId="0" applyFont="1" applyFill="1" applyBorder="1"/>
    <xf numFmtId="17" fontId="0" fillId="4" borderId="0" xfId="0" applyNumberFormat="1" applyFill="1"/>
    <xf numFmtId="0" fontId="27" fillId="4" borderId="0" xfId="0" applyFont="1" applyFill="1"/>
    <xf numFmtId="0" fontId="10" fillId="4" borderId="0" xfId="15" applyNumberFormat="1" applyFont="1" applyFill="1" applyBorder="1" applyAlignment="1">
      <alignment vertical="center"/>
    </xf>
    <xf numFmtId="0" fontId="4" fillId="4" borderId="0" xfId="0" applyFont="1" applyFill="1" applyAlignment="1"/>
    <xf numFmtId="0" fontId="20" fillId="4" borderId="2" xfId="13" applyNumberFormat="1" applyFont="1" applyFill="1" applyBorder="1" applyAlignment="1">
      <alignment horizontal="left" vertical="center"/>
    </xf>
    <xf numFmtId="164" fontId="20" fillId="7" borderId="2" xfId="13" applyNumberFormat="1" applyFont="1" applyFill="1" applyBorder="1" applyAlignment="1">
      <alignment horizontal="right" vertical="center"/>
    </xf>
    <xf numFmtId="164" fontId="20" fillId="4" borderId="2" xfId="13" applyNumberFormat="1" applyFont="1" applyFill="1" applyBorder="1" applyAlignment="1">
      <alignment horizontal="right" vertical="center"/>
    </xf>
    <xf numFmtId="0" fontId="10" fillId="4" borderId="0" xfId="15" applyNumberFormat="1" applyFont="1" applyFill="1" applyBorder="1" applyAlignment="1">
      <alignment horizontal="left" vertical="center" indent="1"/>
    </xf>
    <xf numFmtId="0" fontId="10" fillId="4" borderId="2" xfId="15" applyNumberFormat="1" applyFont="1" applyFill="1" applyBorder="1" applyAlignment="1">
      <alignment horizontal="left" vertical="center" indent="1"/>
    </xf>
    <xf numFmtId="0" fontId="15" fillId="2" borderId="10" xfId="0" applyNumberFormat="1" applyFont="1" applyFill="1" applyBorder="1" applyAlignment="1">
      <alignment horizontal="left" vertical="center"/>
    </xf>
    <xf numFmtId="0" fontId="10" fillId="2" borderId="0" xfId="15" applyNumberFormat="1" applyFont="1" applyFill="1" applyBorder="1" applyAlignment="1">
      <alignment horizontal="left" vertical="center" indent="1"/>
    </xf>
    <xf numFmtId="0" fontId="10" fillId="0" borderId="0" xfId="15" applyNumberFormat="1" applyFont="1" applyFill="1" applyBorder="1" applyAlignment="1">
      <alignment horizontal="left" vertical="center" indent="1"/>
    </xf>
    <xf numFmtId="164" fontId="3" fillId="5" borderId="14" xfId="0" applyNumberFormat="1" applyFont="1" applyFill="1" applyBorder="1" applyAlignment="1">
      <alignment horizontal="right" vertical="center"/>
    </xf>
    <xf numFmtId="43" fontId="10" fillId="4" borderId="0" xfId="4" applyFont="1" applyFill="1" applyBorder="1" applyAlignment="1">
      <alignment horizontal="right" vertical="center"/>
    </xf>
    <xf numFmtId="43" fontId="10" fillId="4" borderId="0" xfId="4" applyNumberFormat="1" applyFont="1" applyFill="1" applyBorder="1" applyAlignment="1">
      <alignment horizontal="right" vertical="center"/>
    </xf>
    <xf numFmtId="167" fontId="3" fillId="5" borderId="0" xfId="0" applyNumberFormat="1" applyFont="1" applyFill="1" applyBorder="1" applyAlignment="1">
      <alignment horizontal="right" vertical="center"/>
    </xf>
    <xf numFmtId="164" fontId="10" fillId="0" borderId="9" xfId="0" applyNumberFormat="1" applyFont="1" applyFill="1" applyBorder="1" applyAlignment="1">
      <alignment horizontal="right" vertical="center"/>
    </xf>
    <xf numFmtId="167" fontId="20" fillId="0" borderId="0" xfId="0" applyNumberFormat="1" applyFont="1" applyFill="1" applyAlignment="1">
      <alignment horizontal="right" vertical="center"/>
    </xf>
    <xf numFmtId="167" fontId="29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4" fillId="4" borderId="0" xfId="0" applyNumberFormat="1" applyFont="1" applyFill="1"/>
    <xf numFmtId="171" fontId="0" fillId="0" borderId="0" xfId="4" applyNumberFormat="1" applyFont="1"/>
    <xf numFmtId="166" fontId="14" fillId="2" borderId="0" xfId="11" applyNumberFormat="1" applyFont="1" applyFill="1" applyBorder="1" applyAlignment="1">
      <alignment horizontal="right"/>
    </xf>
    <xf numFmtId="164" fontId="3" fillId="4" borderId="7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/>
    </xf>
    <xf numFmtId="166" fontId="14" fillId="4" borderId="0" xfId="11" quotePrefix="1" applyNumberFormat="1" applyFont="1" applyFill="1" applyBorder="1" applyAlignment="1">
      <alignment horizontal="right"/>
    </xf>
    <xf numFmtId="164" fontId="16" fillId="7" borderId="0" xfId="13" applyNumberFormat="1" applyFont="1" applyFill="1" applyBorder="1" applyAlignment="1">
      <alignment horizontal="right" vertical="center"/>
    </xf>
    <xf numFmtId="164" fontId="16" fillId="7" borderId="7" xfId="13" applyNumberFormat="1" applyFont="1" applyFill="1" applyBorder="1" applyAlignment="1">
      <alignment horizontal="right" vertical="center"/>
    </xf>
    <xf numFmtId="164" fontId="16" fillId="4" borderId="0" xfId="13" applyNumberFormat="1" applyFont="1" applyFill="1" applyBorder="1" applyAlignment="1">
      <alignment horizontal="right" vertical="center"/>
    </xf>
    <xf numFmtId="170" fontId="16" fillId="7" borderId="0" xfId="4" applyNumberFormat="1" applyFont="1" applyFill="1" applyBorder="1" applyAlignment="1">
      <alignment horizontal="right"/>
    </xf>
    <xf numFmtId="170" fontId="10" fillId="4" borderId="9" xfId="0" applyNumberFormat="1" applyFont="1" applyFill="1" applyBorder="1" applyAlignment="1">
      <alignment horizontal="right"/>
    </xf>
    <xf numFmtId="170" fontId="20" fillId="7" borderId="9" xfId="4" applyNumberFormat="1" applyFont="1" applyFill="1" applyBorder="1" applyAlignment="1">
      <alignment horizontal="right"/>
    </xf>
    <xf numFmtId="170" fontId="16" fillId="7" borderId="9" xfId="4" applyNumberFormat="1" applyFont="1" applyFill="1" applyBorder="1" applyAlignment="1">
      <alignment horizontal="right"/>
    </xf>
    <xf numFmtId="0" fontId="3" fillId="2" borderId="0" xfId="15" applyNumberFormat="1" applyFont="1" applyFill="1" applyBorder="1" applyAlignment="1">
      <alignment horizontal="left" vertical="center"/>
    </xf>
    <xf numFmtId="166" fontId="3" fillId="5" borderId="0" xfId="0" applyNumberFormat="1" applyFont="1" applyFill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7" fontId="20" fillId="4" borderId="0" xfId="0" applyNumberFormat="1" applyFont="1" applyFill="1" applyAlignment="1">
      <alignment horizontal="right" vertical="center"/>
    </xf>
    <xf numFmtId="167" fontId="29" fillId="4" borderId="0" xfId="0" applyNumberFormat="1" applyFont="1" applyFill="1" applyAlignment="1">
      <alignment horizontal="right" vertical="center"/>
    </xf>
    <xf numFmtId="0" fontId="37" fillId="2" borderId="0" xfId="0" applyNumberFormat="1" applyFont="1" applyFill="1" applyAlignment="1">
      <alignment horizontal="left"/>
    </xf>
    <xf numFmtId="0" fontId="10" fillId="2" borderId="0" xfId="15" applyNumberFormat="1" applyFont="1" applyFill="1" applyBorder="1" applyAlignment="1">
      <alignment horizontal="left" vertical="center" indent="1" justifyLastLine="1"/>
    </xf>
    <xf numFmtId="164" fontId="0" fillId="4" borderId="0" xfId="0" applyNumberFormat="1" applyFill="1"/>
    <xf numFmtId="0" fontId="20" fillId="4" borderId="0" xfId="0" applyNumberFormat="1" applyFont="1" applyFill="1"/>
    <xf numFmtId="164" fontId="3" fillId="2" borderId="0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 applyAlignment="1">
      <alignment horizontal="right" vertical="center"/>
    </xf>
    <xf numFmtId="0" fontId="15" fillId="4" borderId="0" xfId="12" applyNumberFormat="1" applyFont="1" applyFill="1" applyBorder="1" applyAlignment="1">
      <alignment horizontal="left" vertical="center"/>
    </xf>
    <xf numFmtId="0" fontId="10" fillId="4" borderId="9" xfId="12" applyNumberFormat="1" applyFont="1" applyFill="1" applyBorder="1" applyAlignment="1">
      <alignment horizontal="left" vertical="center"/>
    </xf>
    <xf numFmtId="2" fontId="38" fillId="0" borderId="0" xfId="0" applyNumberFormat="1" applyFont="1"/>
    <xf numFmtId="2" fontId="18" fillId="0" borderId="0" xfId="0" applyNumberFormat="1" applyFont="1"/>
    <xf numFmtId="164" fontId="3" fillId="5" borderId="15" xfId="0" applyNumberFormat="1" applyFont="1" applyFill="1" applyBorder="1" applyAlignment="1">
      <alignment horizontal="right" vertical="center"/>
    </xf>
    <xf numFmtId="164" fontId="29" fillId="4" borderId="0" xfId="0" applyNumberFormat="1" applyFont="1" applyFill="1" applyBorder="1" applyAlignment="1">
      <alignment horizontal="right" vertical="center"/>
    </xf>
    <xf numFmtId="164" fontId="35" fillId="4" borderId="7" xfId="0" applyNumberFormat="1" applyFont="1" applyFill="1" applyBorder="1" applyAlignment="1">
      <alignment horizontal="right" vertical="center"/>
    </xf>
    <xf numFmtId="0" fontId="10" fillId="4" borderId="5" xfId="15" applyNumberFormat="1" applyFont="1" applyFill="1" applyBorder="1" applyAlignment="1">
      <alignment horizontal="left" vertical="center"/>
    </xf>
    <xf numFmtId="164" fontId="39" fillId="9" borderId="0" xfId="0" applyNumberFormat="1" applyFont="1" applyFill="1" applyBorder="1" applyAlignment="1">
      <alignment horizontal="right" vertical="center"/>
    </xf>
    <xf numFmtId="164" fontId="40" fillId="9" borderId="0" xfId="0" applyNumberFormat="1" applyFont="1" applyFill="1" applyBorder="1" applyAlignment="1">
      <alignment horizontal="right" vertical="center"/>
    </xf>
    <xf numFmtId="164" fontId="39" fillId="9" borderId="2" xfId="0" applyNumberFormat="1" applyFont="1" applyFill="1" applyBorder="1" applyAlignment="1">
      <alignment horizontal="right" vertical="center"/>
    </xf>
    <xf numFmtId="164" fontId="40" fillId="9" borderId="2" xfId="0" applyNumberFormat="1" applyFont="1" applyFill="1" applyBorder="1" applyAlignment="1">
      <alignment horizontal="right" vertical="center"/>
    </xf>
    <xf numFmtId="164" fontId="40" fillId="9" borderId="1" xfId="0" applyNumberFormat="1" applyFont="1" applyFill="1" applyBorder="1" applyAlignment="1">
      <alignment horizontal="right" vertical="center"/>
    </xf>
    <xf numFmtId="164" fontId="39" fillId="9" borderId="9" xfId="0" applyNumberFormat="1" applyFont="1" applyFill="1" applyBorder="1" applyAlignment="1">
      <alignment horizontal="right" vertical="center"/>
    </xf>
    <xf numFmtId="164" fontId="40" fillId="9" borderId="9" xfId="0" applyNumberFormat="1" applyFont="1" applyFill="1" applyBorder="1" applyAlignment="1">
      <alignment horizontal="right" vertical="center"/>
    </xf>
    <xf numFmtId="0" fontId="26" fillId="4" borderId="0" xfId="0" applyFont="1" applyFill="1"/>
    <xf numFmtId="0" fontId="5" fillId="2" borderId="0" xfId="14" applyNumberFormat="1" applyFont="1" applyFill="1" applyBorder="1" applyAlignment="1"/>
    <xf numFmtId="0" fontId="14" fillId="2" borderId="0" xfId="14" applyNumberFormat="1" applyFont="1" applyFill="1" applyBorder="1" applyAlignment="1">
      <alignment horizontal="left" vertical="center"/>
    </xf>
    <xf numFmtId="0" fontId="14" fillId="2" borderId="10" xfId="14" applyNumberFormat="1" applyFont="1" applyFill="1" applyBorder="1" applyAlignment="1">
      <alignment horizontal="left" vertical="center"/>
    </xf>
    <xf numFmtId="0" fontId="10" fillId="2" borderId="0" xfId="14" applyNumberFormat="1" applyFont="1" applyFill="1" applyBorder="1" applyAlignment="1">
      <alignment horizontal="left" vertical="center"/>
    </xf>
    <xf numFmtId="0" fontId="10" fillId="2" borderId="2" xfId="14" applyNumberFormat="1" applyFont="1" applyFill="1" applyBorder="1" applyAlignment="1">
      <alignment horizontal="left" vertical="center"/>
    </xf>
    <xf numFmtId="164" fontId="3" fillId="10" borderId="2" xfId="14" applyNumberFormat="1" applyFont="1" applyFill="1" applyBorder="1" applyAlignment="1">
      <alignment horizontal="right" vertical="center"/>
    </xf>
    <xf numFmtId="164" fontId="3" fillId="10" borderId="0" xfId="14" applyNumberFormat="1" applyFont="1" applyFill="1" applyBorder="1" applyAlignment="1">
      <alignment horizontal="right" vertical="center"/>
    </xf>
    <xf numFmtId="0" fontId="15" fillId="2" borderId="0" xfId="14" applyNumberFormat="1" applyFont="1" applyFill="1" applyBorder="1" applyAlignment="1">
      <alignment horizontal="left" vertical="center"/>
    </xf>
    <xf numFmtId="0" fontId="15" fillId="2" borderId="7" xfId="14" applyNumberFormat="1" applyFont="1" applyFill="1" applyBorder="1" applyAlignment="1">
      <alignment horizontal="left" vertical="center"/>
    </xf>
    <xf numFmtId="0" fontId="5" fillId="2" borderId="0" xfId="12" applyNumberFormat="1" applyFont="1" applyFill="1" applyBorder="1" applyAlignment="1"/>
    <xf numFmtId="0" fontId="8" fillId="2" borderId="10" xfId="12" applyNumberFormat="1" applyFont="1" applyFill="1" applyBorder="1" applyAlignment="1">
      <alignment horizontal="left"/>
    </xf>
    <xf numFmtId="164" fontId="3" fillId="10" borderId="0" xfId="8" applyNumberFormat="1" applyFont="1" applyFill="1" applyBorder="1" applyAlignment="1">
      <alignment horizontal="right" vertical="center"/>
    </xf>
    <xf numFmtId="164" fontId="10" fillId="2" borderId="0" xfId="8" applyNumberFormat="1" applyFont="1" applyFill="1" applyBorder="1" applyAlignment="1">
      <alignment horizontal="right" vertical="center"/>
    </xf>
    <xf numFmtId="0" fontId="10" fillId="2" borderId="0" xfId="12" applyNumberFormat="1" applyFont="1" applyFill="1" applyBorder="1" applyAlignment="1">
      <alignment horizontal="left" vertical="center" indent="1" justifyLastLine="1"/>
    </xf>
    <xf numFmtId="0" fontId="10" fillId="2" borderId="2" xfId="12" applyNumberFormat="1" applyFont="1" applyFill="1" applyBorder="1" applyAlignment="1">
      <alignment horizontal="left" vertical="center"/>
    </xf>
    <xf numFmtId="164" fontId="3" fillId="10" borderId="2" xfId="8" applyNumberFormat="1" applyFont="1" applyFill="1" applyBorder="1" applyAlignment="1">
      <alignment horizontal="right" vertical="center"/>
    </xf>
    <xf numFmtId="164" fontId="3" fillId="10" borderId="7" xfId="8" applyNumberFormat="1" applyFont="1" applyFill="1" applyBorder="1" applyAlignment="1">
      <alignment horizontal="right" vertical="center"/>
    </xf>
    <xf numFmtId="164" fontId="3" fillId="10" borderId="1" xfId="8" applyNumberFormat="1" applyFont="1" applyFill="1" applyBorder="1" applyAlignment="1">
      <alignment horizontal="right" vertical="center"/>
    </xf>
    <xf numFmtId="164" fontId="3" fillId="10" borderId="9" xfId="8" applyNumberFormat="1" applyFont="1" applyFill="1" applyBorder="1" applyAlignment="1">
      <alignment horizontal="right" vertical="center"/>
    </xf>
    <xf numFmtId="164" fontId="34" fillId="10" borderId="0" xfId="8" applyNumberFormat="1" applyFont="1" applyFill="1" applyBorder="1" applyAlignment="1">
      <alignment horizontal="right" vertical="center"/>
    </xf>
    <xf numFmtId="0" fontId="14" fillId="2" borderId="10" xfId="13" applyNumberFormat="1" applyFont="1" applyFill="1" applyBorder="1" applyAlignment="1">
      <alignment horizontal="left" vertical="center"/>
    </xf>
    <xf numFmtId="0" fontId="9" fillId="2" borderId="0" xfId="13" applyNumberFormat="1" applyFont="1" applyFill="1" applyBorder="1" applyAlignment="1">
      <alignment horizontal="left" vertical="center"/>
    </xf>
    <xf numFmtId="0" fontId="14" fillId="4" borderId="10" xfId="13" applyNumberFormat="1" applyFont="1" applyFill="1" applyBorder="1" applyAlignment="1">
      <alignment horizontal="left" vertical="center"/>
    </xf>
    <xf numFmtId="0" fontId="20" fillId="2" borderId="0" xfId="13" applyNumberFormat="1" applyFont="1" applyFill="1" applyBorder="1" applyAlignment="1">
      <alignment horizontal="left" vertical="center" indent="1" justifyLastLine="1"/>
    </xf>
    <xf numFmtId="0" fontId="15" fillId="4" borderId="0" xfId="13" applyNumberFormat="1" applyFont="1" applyFill="1" applyBorder="1" applyAlignment="1">
      <alignment horizontal="left"/>
    </xf>
    <xf numFmtId="0" fontId="14" fillId="4" borderId="0" xfId="13" applyNumberFormat="1" applyFont="1" applyFill="1" applyBorder="1" applyAlignment="1">
      <alignment horizontal="left" vertical="center"/>
    </xf>
    <xf numFmtId="164" fontId="10" fillId="4" borderId="0" xfId="14" applyNumberFormat="1" applyFont="1" applyFill="1" applyBorder="1" applyAlignment="1">
      <alignment horizontal="right" vertical="center"/>
    </xf>
    <xf numFmtId="164" fontId="10" fillId="4" borderId="2" xfId="14" applyNumberFormat="1" applyFont="1" applyFill="1" applyBorder="1" applyAlignment="1">
      <alignment horizontal="right" vertical="center"/>
    </xf>
    <xf numFmtId="164" fontId="10" fillId="4" borderId="0" xfId="13" applyNumberFormat="1" applyFont="1" applyFill="1" applyBorder="1" applyAlignment="1">
      <alignment horizontal="right" vertical="center"/>
    </xf>
    <xf numFmtId="164" fontId="10" fillId="4" borderId="0" xfId="8" applyNumberFormat="1" applyFont="1" applyFill="1" applyBorder="1" applyAlignment="1">
      <alignment horizontal="right" vertical="center"/>
    </xf>
    <xf numFmtId="164" fontId="10" fillId="4" borderId="2" xfId="8" applyNumberFormat="1" applyFont="1" applyFill="1" applyBorder="1" applyAlignment="1">
      <alignment horizontal="right" vertical="center"/>
    </xf>
    <xf numFmtId="0" fontId="42" fillId="0" borderId="0" xfId="0" applyFont="1" applyAlignment="1">
      <alignment horizontal="center"/>
    </xf>
    <xf numFmtId="0" fontId="31" fillId="0" borderId="0" xfId="0" applyFont="1" applyFill="1" applyBorder="1" applyAlignment="1">
      <alignment horizontal="center"/>
    </xf>
    <xf numFmtId="166" fontId="14" fillId="2" borderId="10" xfId="0" quotePrefix="1" applyNumberFormat="1" applyFont="1" applyFill="1" applyBorder="1" applyAlignment="1">
      <alignment horizontal="right"/>
    </xf>
    <xf numFmtId="0" fontId="3" fillId="4" borderId="0" xfId="15" applyNumberFormat="1" applyFont="1" applyFill="1" applyBorder="1" applyAlignment="1">
      <alignment horizontal="left" vertical="center"/>
    </xf>
    <xf numFmtId="0" fontId="3" fillId="2" borderId="6" xfId="15" applyNumberFormat="1" applyFont="1" applyFill="1" applyBorder="1" applyAlignment="1">
      <alignment horizontal="left" vertical="center"/>
    </xf>
    <xf numFmtId="0" fontId="3" fillId="2" borderId="2" xfId="15" applyNumberFormat="1" applyFont="1" applyFill="1" applyBorder="1" applyAlignment="1">
      <alignment horizontal="left" vertical="center"/>
    </xf>
    <xf numFmtId="164" fontId="35" fillId="4" borderId="2" xfId="0" applyNumberFormat="1" applyFont="1" applyFill="1" applyBorder="1" applyAlignment="1">
      <alignment horizontal="right" vertical="center"/>
    </xf>
    <xf numFmtId="0" fontId="3" fillId="2" borderId="1" xfId="15" applyNumberFormat="1" applyFont="1" applyFill="1" applyBorder="1" applyAlignment="1">
      <alignment horizontal="left" vertical="center"/>
    </xf>
    <xf numFmtId="164" fontId="3" fillId="2" borderId="1" xfId="15" applyNumberFormat="1" applyFont="1" applyFill="1" applyBorder="1" applyAlignment="1">
      <alignment horizontal="right" vertical="center"/>
    </xf>
    <xf numFmtId="164" fontId="35" fillId="4" borderId="1" xfId="0" applyNumberFormat="1" applyFont="1" applyFill="1" applyBorder="1" applyAlignment="1">
      <alignment horizontal="right" vertical="center"/>
    </xf>
    <xf numFmtId="0" fontId="3" fillId="2" borderId="0" xfId="14" applyNumberFormat="1" applyFont="1" applyFill="1" applyBorder="1" applyAlignment="1">
      <alignment horizontal="left" vertical="center"/>
    </xf>
    <xf numFmtId="0" fontId="3" fillId="2" borderId="1" xfId="14" applyNumberFormat="1" applyFont="1" applyFill="1" applyBorder="1" applyAlignment="1">
      <alignment horizontal="left" vertical="center"/>
    </xf>
    <xf numFmtId="164" fontId="3" fillId="4" borderId="0" xfId="8" applyNumberFormat="1" applyFont="1" applyFill="1" applyBorder="1" applyAlignment="1">
      <alignment horizontal="right" vertical="center"/>
    </xf>
    <xf numFmtId="164" fontId="3" fillId="4" borderId="9" xfId="8" applyNumberFormat="1" applyFont="1" applyFill="1" applyBorder="1" applyAlignment="1">
      <alignment horizontal="right" vertical="center"/>
    </xf>
    <xf numFmtId="164" fontId="3" fillId="4" borderId="1" xfId="8" applyNumberFormat="1" applyFont="1" applyFill="1" applyBorder="1" applyAlignment="1">
      <alignment horizontal="right" vertical="center"/>
    </xf>
    <xf numFmtId="164" fontId="3" fillId="4" borderId="7" xfId="8" applyNumberFormat="1" applyFont="1" applyFill="1" applyBorder="1" applyAlignment="1">
      <alignment horizontal="right" vertical="center"/>
    </xf>
    <xf numFmtId="166" fontId="14" fillId="2" borderId="10" xfId="13" applyNumberFormat="1" applyFont="1" applyFill="1" applyBorder="1" applyAlignment="1">
      <alignment horizontal="right"/>
    </xf>
    <xf numFmtId="166" fontId="14" fillId="4" borderId="10" xfId="13" applyNumberFormat="1" applyFont="1" applyFill="1" applyBorder="1" applyAlignment="1">
      <alignment horizontal="right"/>
    </xf>
    <xf numFmtId="0" fontId="0" fillId="0" borderId="0" xfId="0" applyBorder="1" applyAlignment="1">
      <alignment horizontal="centerContinuous" vertical="center"/>
    </xf>
    <xf numFmtId="0" fontId="16" fillId="4" borderId="9" xfId="13" applyNumberFormat="1" applyFont="1" applyFill="1" applyBorder="1" applyAlignment="1">
      <alignment horizontal="left" vertical="center"/>
    </xf>
    <xf numFmtId="164" fontId="16" fillId="7" borderId="9" xfId="13" applyNumberFormat="1" applyFont="1" applyFill="1" applyBorder="1" applyAlignment="1">
      <alignment horizontal="right" vertical="center"/>
    </xf>
    <xf numFmtId="0" fontId="26" fillId="0" borderId="0" xfId="0" applyFont="1"/>
    <xf numFmtId="164" fontId="16" fillId="4" borderId="9" xfId="13" applyNumberFormat="1" applyFont="1" applyFill="1" applyBorder="1" applyAlignment="1">
      <alignment horizontal="right" vertical="center"/>
    </xf>
    <xf numFmtId="166" fontId="14" fillId="4" borderId="10" xfId="0" applyNumberFormat="1" applyFont="1" applyFill="1" applyBorder="1" applyAlignment="1">
      <alignment horizontal="right"/>
    </xf>
    <xf numFmtId="166" fontId="14" fillId="2" borderId="10" xfId="14" applyNumberFormat="1" applyFont="1" applyFill="1" applyBorder="1" applyAlignment="1">
      <alignment horizontal="right"/>
    </xf>
    <xf numFmtId="166" fontId="14" fillId="4" borderId="0" xfId="0" quotePrefix="1" applyNumberFormat="1" applyFont="1" applyFill="1" applyBorder="1" applyAlignment="1">
      <alignment horizontal="right"/>
    </xf>
    <xf numFmtId="0" fontId="20" fillId="4" borderId="2" xfId="0" applyNumberFormat="1" applyFont="1" applyFill="1" applyBorder="1" applyAlignment="1">
      <alignment horizontal="left" vertical="center"/>
    </xf>
    <xf numFmtId="0" fontId="9" fillId="4" borderId="0" xfId="0" applyNumberFormat="1" applyFont="1" applyFill="1" applyBorder="1" applyAlignment="1">
      <alignment horizontal="left" vertical="center"/>
    </xf>
    <xf numFmtId="0" fontId="9" fillId="4" borderId="2" xfId="0" applyNumberFormat="1" applyFont="1" applyFill="1" applyBorder="1" applyAlignment="1">
      <alignment horizontal="left" vertical="center"/>
    </xf>
    <xf numFmtId="0" fontId="32" fillId="4" borderId="0" xfId="0" applyNumberFormat="1" applyFont="1" applyFill="1" applyBorder="1" applyAlignment="1">
      <alignment horizontal="left"/>
    </xf>
    <xf numFmtId="166" fontId="14" fillId="4" borderId="0" xfId="11" applyNumberFormat="1" applyFont="1" applyFill="1" applyBorder="1" applyAlignment="1">
      <alignment horizontal="right"/>
    </xf>
    <xf numFmtId="15" fontId="14" fillId="2" borderId="0" xfId="11" quotePrefix="1" applyNumberFormat="1" applyFont="1" applyFill="1" applyBorder="1" applyAlignment="1">
      <alignment horizontal="right" vertical="center"/>
    </xf>
    <xf numFmtId="0" fontId="14" fillId="2" borderId="12" xfId="11" quotePrefix="1" applyNumberFormat="1" applyFont="1" applyFill="1" applyBorder="1" applyAlignment="1">
      <alignment horizontal="right" vertical="center"/>
    </xf>
    <xf numFmtId="164" fontId="22" fillId="4" borderId="11" xfId="12" applyNumberFormat="1" applyFont="1" applyFill="1" applyBorder="1" applyAlignment="1">
      <alignment horizontal="right"/>
    </xf>
    <xf numFmtId="164" fontId="26" fillId="4" borderId="0" xfId="0" applyNumberFormat="1" applyFont="1" applyFill="1"/>
    <xf numFmtId="164" fontId="22" fillId="4" borderId="11" xfId="12" applyNumberFormat="1" applyFont="1" applyFill="1" applyBorder="1" applyAlignment="1">
      <alignment horizontal="center"/>
    </xf>
    <xf numFmtId="164" fontId="22" fillId="4" borderId="0" xfId="12" applyNumberFormat="1" applyFont="1" applyFill="1" applyBorder="1" applyAlignment="1">
      <alignment horizontal="right"/>
    </xf>
    <xf numFmtId="164" fontId="22" fillId="4" borderId="0" xfId="12" applyNumberFormat="1" applyFont="1" applyFill="1" applyBorder="1" applyAlignment="1">
      <alignment horizontal="center"/>
    </xf>
    <xf numFmtId="17" fontId="22" fillId="4" borderId="0" xfId="12" quotePrefix="1" applyNumberFormat="1" applyFont="1" applyFill="1" applyAlignment="1">
      <alignment horizontal="right" vertical="center"/>
    </xf>
    <xf numFmtId="0" fontId="22" fillId="4" borderId="0" xfId="12" quotePrefix="1" applyNumberFormat="1" applyFont="1" applyFill="1" applyAlignment="1">
      <alignment horizontal="right" vertical="center"/>
    </xf>
    <xf numFmtId="17" fontId="22" fillId="4" borderId="14" xfId="12" quotePrefix="1" applyNumberFormat="1" applyFont="1" applyFill="1" applyBorder="1" applyAlignment="1">
      <alignment horizontal="right" vertical="center"/>
    </xf>
    <xf numFmtId="172" fontId="20" fillId="4" borderId="9" xfId="0" applyNumberFormat="1" applyFont="1" applyFill="1" applyBorder="1" applyAlignment="1">
      <alignment horizontal="right" vertical="center"/>
    </xf>
    <xf numFmtId="172" fontId="10" fillId="4" borderId="9" xfId="0" applyNumberFormat="1" applyFont="1" applyFill="1" applyBorder="1" applyAlignment="1">
      <alignment horizontal="right" vertical="center"/>
    </xf>
    <xf numFmtId="173" fontId="10" fillId="4" borderId="9" xfId="0" applyNumberFormat="1" applyFont="1" applyFill="1" applyBorder="1" applyAlignment="1">
      <alignment horizontal="right" vertical="center"/>
    </xf>
    <xf numFmtId="0" fontId="41" fillId="8" borderId="4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49" fontId="14" fillId="4" borderId="10" xfId="11" applyNumberFormat="1" applyFont="1" applyFill="1" applyBorder="1" applyAlignment="1">
      <alignment horizontal="center"/>
    </xf>
    <xf numFmtId="166" fontId="14" fillId="4" borderId="10" xfId="0" applyNumberFormat="1" applyFont="1" applyFill="1" applyBorder="1" applyAlignment="1">
      <alignment horizontal="center"/>
    </xf>
    <xf numFmtId="49" fontId="14" fillId="4" borderId="10" xfId="10" applyNumberFormat="1" applyFont="1" applyFill="1" applyBorder="1" applyAlignment="1">
      <alignment horizontal="center" vertical="center"/>
    </xf>
    <xf numFmtId="49" fontId="14" fillId="4" borderId="10" xfId="11" applyNumberFormat="1" applyFont="1" applyFill="1" applyBorder="1" applyAlignment="1">
      <alignment horizontal="center" vertical="center"/>
    </xf>
    <xf numFmtId="49" fontId="13" fillId="0" borderId="0" xfId="11" applyNumberFormat="1" applyFont="1" applyFill="1" applyBorder="1" applyAlignment="1">
      <alignment horizontal="center"/>
    </xf>
    <xf numFmtId="0" fontId="14" fillId="2" borderId="10" xfId="12" applyNumberFormat="1" applyFont="1" applyFill="1" applyBorder="1" applyAlignment="1">
      <alignment horizontal="center"/>
    </xf>
    <xf numFmtId="0" fontId="22" fillId="4" borderId="11" xfId="12" applyNumberFormat="1" applyFont="1" applyFill="1" applyBorder="1" applyAlignment="1">
      <alignment horizontal="center"/>
    </xf>
    <xf numFmtId="164" fontId="22" fillId="4" borderId="11" xfId="12" applyNumberFormat="1" applyFont="1" applyFill="1" applyBorder="1" applyAlignment="1">
      <alignment horizontal="center"/>
    </xf>
    <xf numFmtId="0" fontId="22" fillId="4" borderId="0" xfId="12" applyNumberFormat="1" applyFont="1" applyFill="1" applyBorder="1" applyAlignment="1">
      <alignment horizontal="center"/>
    </xf>
    <xf numFmtId="0" fontId="14" fillId="2" borderId="0" xfId="12" applyNumberFormat="1" applyFont="1" applyFill="1" applyBorder="1" applyAlignment="1">
      <alignment horizontal="center"/>
    </xf>
    <xf numFmtId="164" fontId="22" fillId="4" borderId="0" xfId="12" applyNumberFormat="1" applyFont="1" applyFill="1" applyBorder="1" applyAlignment="1">
      <alignment horizontal="center"/>
    </xf>
    <xf numFmtId="0" fontId="14" fillId="2" borderId="10" xfId="12" applyFont="1" applyFill="1" applyBorder="1" applyAlignment="1">
      <alignment horizontal="center"/>
    </xf>
    <xf numFmtId="0" fontId="14" fillId="2" borderId="10" xfId="14" applyFont="1" applyFill="1" applyBorder="1" applyAlignment="1">
      <alignment horizontal="center"/>
    </xf>
    <xf numFmtId="49" fontId="14" fillId="4" borderId="10" xfId="13" applyNumberFormat="1" applyFont="1" applyFill="1" applyBorder="1" applyAlignment="1">
      <alignment horizontal="center"/>
    </xf>
  </cellXfs>
  <cellStyles count="17">
    <cellStyle name="=C:\WINNT35\SYSTEM32\COMMAND.COM 2" xfId="1"/>
    <cellStyle name="=C:\WINNT35\SYSTEM32\COMMAND.COM 2 10" xfId="2"/>
    <cellStyle name="=C:\WINNT35\SYSTEM32\COMMAND.COM 2 2" xfId="3"/>
    <cellStyle name="Comma" xfId="4" builtinId="3"/>
    <cellStyle name="Comma 193 2" xfId="5"/>
    <cellStyle name="Comma 193 2 2" xfId="6"/>
    <cellStyle name="Comma 193 2 3" xfId="7"/>
    <cellStyle name="Comma 2" xfId="8"/>
    <cellStyle name="Comma 4" xfId="9"/>
    <cellStyle name="Comma 5" xfId="10"/>
    <cellStyle name="Comma 5 2" xfId="11"/>
    <cellStyle name="Normal" xfId="0" builtinId="0"/>
    <cellStyle name="Normal 2" xfId="12"/>
    <cellStyle name="Normal 3" xfId="13"/>
    <cellStyle name="Normal 4" xfId="14"/>
    <cellStyle name="Normal_BS" xfId="15"/>
    <cellStyle name="Percent" xfId="16" builtinId="5"/>
  </cellStyles>
  <dxfs count="4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69094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H27"/>
  <sheetViews>
    <sheetView showGridLines="0" showRowColHeaders="0" tabSelected="1" view="pageBreakPreview" zoomScale="130" zoomScaleNormal="145" zoomScaleSheetLayoutView="130" workbookViewId="0">
      <selection activeCell="B1" sqref="B1"/>
    </sheetView>
  </sheetViews>
  <sheetFormatPr defaultRowHeight="15" x14ac:dyDescent="0.25"/>
  <cols>
    <col min="1" max="1" width="1.7109375" customWidth="1"/>
    <col min="2" max="3" width="12.7109375" customWidth="1"/>
    <col min="4" max="4" width="6.7109375" customWidth="1"/>
    <col min="5" max="5" width="100.7109375" customWidth="1"/>
    <col min="6" max="6" width="6.7109375" customWidth="1"/>
    <col min="7" max="8" width="12.7109375" customWidth="1"/>
    <col min="257" max="257" width="1.7109375" customWidth="1"/>
    <col min="258" max="259" width="12.7109375" customWidth="1"/>
    <col min="260" max="260" width="6.7109375" customWidth="1"/>
    <col min="261" max="261" width="100.7109375" customWidth="1"/>
    <col min="262" max="262" width="6.7109375" customWidth="1"/>
    <col min="263" max="264" width="12.7109375" customWidth="1"/>
    <col min="513" max="513" width="1.7109375" customWidth="1"/>
    <col min="514" max="515" width="12.7109375" customWidth="1"/>
    <col min="516" max="516" width="6.7109375" customWidth="1"/>
    <col min="517" max="517" width="100.7109375" customWidth="1"/>
    <col min="518" max="518" width="6.7109375" customWidth="1"/>
    <col min="519" max="520" width="12.7109375" customWidth="1"/>
    <col min="769" max="769" width="1.7109375" customWidth="1"/>
    <col min="770" max="771" width="12.7109375" customWidth="1"/>
    <col min="772" max="772" width="6.7109375" customWidth="1"/>
    <col min="773" max="773" width="100.7109375" customWidth="1"/>
    <col min="774" max="774" width="6.7109375" customWidth="1"/>
    <col min="775" max="776" width="12.7109375" customWidth="1"/>
    <col min="1025" max="1025" width="1.7109375" customWidth="1"/>
    <col min="1026" max="1027" width="12.7109375" customWidth="1"/>
    <col min="1028" max="1028" width="6.7109375" customWidth="1"/>
    <col min="1029" max="1029" width="100.7109375" customWidth="1"/>
    <col min="1030" max="1030" width="6.7109375" customWidth="1"/>
    <col min="1031" max="1032" width="12.7109375" customWidth="1"/>
    <col min="1281" max="1281" width="1.7109375" customWidth="1"/>
    <col min="1282" max="1283" width="12.7109375" customWidth="1"/>
    <col min="1284" max="1284" width="6.7109375" customWidth="1"/>
    <col min="1285" max="1285" width="100.7109375" customWidth="1"/>
    <col min="1286" max="1286" width="6.7109375" customWidth="1"/>
    <col min="1287" max="1288" width="12.7109375" customWidth="1"/>
    <col min="1537" max="1537" width="1.7109375" customWidth="1"/>
    <col min="1538" max="1539" width="12.7109375" customWidth="1"/>
    <col min="1540" max="1540" width="6.7109375" customWidth="1"/>
    <col min="1541" max="1541" width="100.7109375" customWidth="1"/>
    <col min="1542" max="1542" width="6.7109375" customWidth="1"/>
    <col min="1543" max="1544" width="12.7109375" customWidth="1"/>
    <col min="1793" max="1793" width="1.7109375" customWidth="1"/>
    <col min="1794" max="1795" width="12.7109375" customWidth="1"/>
    <col min="1796" max="1796" width="6.7109375" customWidth="1"/>
    <col min="1797" max="1797" width="100.7109375" customWidth="1"/>
    <col min="1798" max="1798" width="6.7109375" customWidth="1"/>
    <col min="1799" max="1800" width="12.7109375" customWidth="1"/>
    <col min="2049" max="2049" width="1.7109375" customWidth="1"/>
    <col min="2050" max="2051" width="12.7109375" customWidth="1"/>
    <col min="2052" max="2052" width="6.7109375" customWidth="1"/>
    <col min="2053" max="2053" width="100.7109375" customWidth="1"/>
    <col min="2054" max="2054" width="6.7109375" customWidth="1"/>
    <col min="2055" max="2056" width="12.7109375" customWidth="1"/>
    <col min="2305" max="2305" width="1.7109375" customWidth="1"/>
    <col min="2306" max="2307" width="12.7109375" customWidth="1"/>
    <col min="2308" max="2308" width="6.7109375" customWidth="1"/>
    <col min="2309" max="2309" width="100.7109375" customWidth="1"/>
    <col min="2310" max="2310" width="6.7109375" customWidth="1"/>
    <col min="2311" max="2312" width="12.7109375" customWidth="1"/>
    <col min="2561" max="2561" width="1.7109375" customWidth="1"/>
    <col min="2562" max="2563" width="12.7109375" customWidth="1"/>
    <col min="2564" max="2564" width="6.7109375" customWidth="1"/>
    <col min="2565" max="2565" width="100.7109375" customWidth="1"/>
    <col min="2566" max="2566" width="6.7109375" customWidth="1"/>
    <col min="2567" max="2568" width="12.7109375" customWidth="1"/>
    <col min="2817" max="2817" width="1.7109375" customWidth="1"/>
    <col min="2818" max="2819" width="12.7109375" customWidth="1"/>
    <col min="2820" max="2820" width="6.7109375" customWidth="1"/>
    <col min="2821" max="2821" width="100.7109375" customWidth="1"/>
    <col min="2822" max="2822" width="6.7109375" customWidth="1"/>
    <col min="2823" max="2824" width="12.7109375" customWidth="1"/>
    <col min="3073" max="3073" width="1.7109375" customWidth="1"/>
    <col min="3074" max="3075" width="12.7109375" customWidth="1"/>
    <col min="3076" max="3076" width="6.7109375" customWidth="1"/>
    <col min="3077" max="3077" width="100.7109375" customWidth="1"/>
    <col min="3078" max="3078" width="6.7109375" customWidth="1"/>
    <col min="3079" max="3080" width="12.7109375" customWidth="1"/>
    <col min="3329" max="3329" width="1.7109375" customWidth="1"/>
    <col min="3330" max="3331" width="12.7109375" customWidth="1"/>
    <col min="3332" max="3332" width="6.7109375" customWidth="1"/>
    <col min="3333" max="3333" width="100.7109375" customWidth="1"/>
    <col min="3334" max="3334" width="6.7109375" customWidth="1"/>
    <col min="3335" max="3336" width="12.7109375" customWidth="1"/>
    <col min="3585" max="3585" width="1.7109375" customWidth="1"/>
    <col min="3586" max="3587" width="12.7109375" customWidth="1"/>
    <col min="3588" max="3588" width="6.7109375" customWidth="1"/>
    <col min="3589" max="3589" width="100.7109375" customWidth="1"/>
    <col min="3590" max="3590" width="6.7109375" customWidth="1"/>
    <col min="3591" max="3592" width="12.7109375" customWidth="1"/>
    <col min="3841" max="3841" width="1.7109375" customWidth="1"/>
    <col min="3842" max="3843" width="12.7109375" customWidth="1"/>
    <col min="3844" max="3844" width="6.7109375" customWidth="1"/>
    <col min="3845" max="3845" width="100.7109375" customWidth="1"/>
    <col min="3846" max="3846" width="6.7109375" customWidth="1"/>
    <col min="3847" max="3848" width="12.7109375" customWidth="1"/>
    <col min="4097" max="4097" width="1.7109375" customWidth="1"/>
    <col min="4098" max="4099" width="12.7109375" customWidth="1"/>
    <col min="4100" max="4100" width="6.7109375" customWidth="1"/>
    <col min="4101" max="4101" width="100.7109375" customWidth="1"/>
    <col min="4102" max="4102" width="6.7109375" customWidth="1"/>
    <col min="4103" max="4104" width="12.7109375" customWidth="1"/>
    <col min="4353" max="4353" width="1.7109375" customWidth="1"/>
    <col min="4354" max="4355" width="12.7109375" customWidth="1"/>
    <col min="4356" max="4356" width="6.7109375" customWidth="1"/>
    <col min="4357" max="4357" width="100.7109375" customWidth="1"/>
    <col min="4358" max="4358" width="6.7109375" customWidth="1"/>
    <col min="4359" max="4360" width="12.7109375" customWidth="1"/>
    <col min="4609" max="4609" width="1.7109375" customWidth="1"/>
    <col min="4610" max="4611" width="12.7109375" customWidth="1"/>
    <col min="4612" max="4612" width="6.7109375" customWidth="1"/>
    <col min="4613" max="4613" width="100.7109375" customWidth="1"/>
    <col min="4614" max="4614" width="6.7109375" customWidth="1"/>
    <col min="4615" max="4616" width="12.7109375" customWidth="1"/>
    <col min="4865" max="4865" width="1.7109375" customWidth="1"/>
    <col min="4866" max="4867" width="12.7109375" customWidth="1"/>
    <col min="4868" max="4868" width="6.7109375" customWidth="1"/>
    <col min="4869" max="4869" width="100.7109375" customWidth="1"/>
    <col min="4870" max="4870" width="6.7109375" customWidth="1"/>
    <col min="4871" max="4872" width="12.7109375" customWidth="1"/>
    <col min="5121" max="5121" width="1.7109375" customWidth="1"/>
    <col min="5122" max="5123" width="12.7109375" customWidth="1"/>
    <col min="5124" max="5124" width="6.7109375" customWidth="1"/>
    <col min="5125" max="5125" width="100.7109375" customWidth="1"/>
    <col min="5126" max="5126" width="6.7109375" customWidth="1"/>
    <col min="5127" max="5128" width="12.7109375" customWidth="1"/>
    <col min="5377" max="5377" width="1.7109375" customWidth="1"/>
    <col min="5378" max="5379" width="12.7109375" customWidth="1"/>
    <col min="5380" max="5380" width="6.7109375" customWidth="1"/>
    <col min="5381" max="5381" width="100.7109375" customWidth="1"/>
    <col min="5382" max="5382" width="6.7109375" customWidth="1"/>
    <col min="5383" max="5384" width="12.7109375" customWidth="1"/>
    <col min="5633" max="5633" width="1.7109375" customWidth="1"/>
    <col min="5634" max="5635" width="12.7109375" customWidth="1"/>
    <col min="5636" max="5636" width="6.7109375" customWidth="1"/>
    <col min="5637" max="5637" width="100.7109375" customWidth="1"/>
    <col min="5638" max="5638" width="6.7109375" customWidth="1"/>
    <col min="5639" max="5640" width="12.7109375" customWidth="1"/>
    <col min="5889" max="5889" width="1.7109375" customWidth="1"/>
    <col min="5890" max="5891" width="12.7109375" customWidth="1"/>
    <col min="5892" max="5892" width="6.7109375" customWidth="1"/>
    <col min="5893" max="5893" width="100.7109375" customWidth="1"/>
    <col min="5894" max="5894" width="6.7109375" customWidth="1"/>
    <col min="5895" max="5896" width="12.7109375" customWidth="1"/>
    <col min="6145" max="6145" width="1.7109375" customWidth="1"/>
    <col min="6146" max="6147" width="12.7109375" customWidth="1"/>
    <col min="6148" max="6148" width="6.7109375" customWidth="1"/>
    <col min="6149" max="6149" width="100.7109375" customWidth="1"/>
    <col min="6150" max="6150" width="6.7109375" customWidth="1"/>
    <col min="6151" max="6152" width="12.7109375" customWidth="1"/>
    <col min="6401" max="6401" width="1.7109375" customWidth="1"/>
    <col min="6402" max="6403" width="12.7109375" customWidth="1"/>
    <col min="6404" max="6404" width="6.7109375" customWidth="1"/>
    <col min="6405" max="6405" width="100.7109375" customWidth="1"/>
    <col min="6406" max="6406" width="6.7109375" customWidth="1"/>
    <col min="6407" max="6408" width="12.7109375" customWidth="1"/>
    <col min="6657" max="6657" width="1.7109375" customWidth="1"/>
    <col min="6658" max="6659" width="12.7109375" customWidth="1"/>
    <col min="6660" max="6660" width="6.7109375" customWidth="1"/>
    <col min="6661" max="6661" width="100.7109375" customWidth="1"/>
    <col min="6662" max="6662" width="6.7109375" customWidth="1"/>
    <col min="6663" max="6664" width="12.7109375" customWidth="1"/>
    <col min="6913" max="6913" width="1.7109375" customWidth="1"/>
    <col min="6914" max="6915" width="12.7109375" customWidth="1"/>
    <col min="6916" max="6916" width="6.7109375" customWidth="1"/>
    <col min="6917" max="6917" width="100.7109375" customWidth="1"/>
    <col min="6918" max="6918" width="6.7109375" customWidth="1"/>
    <col min="6919" max="6920" width="12.7109375" customWidth="1"/>
    <col min="7169" max="7169" width="1.7109375" customWidth="1"/>
    <col min="7170" max="7171" width="12.7109375" customWidth="1"/>
    <col min="7172" max="7172" width="6.7109375" customWidth="1"/>
    <col min="7173" max="7173" width="100.7109375" customWidth="1"/>
    <col min="7174" max="7174" width="6.7109375" customWidth="1"/>
    <col min="7175" max="7176" width="12.7109375" customWidth="1"/>
    <col min="7425" max="7425" width="1.7109375" customWidth="1"/>
    <col min="7426" max="7427" width="12.7109375" customWidth="1"/>
    <col min="7428" max="7428" width="6.7109375" customWidth="1"/>
    <col min="7429" max="7429" width="100.7109375" customWidth="1"/>
    <col min="7430" max="7430" width="6.7109375" customWidth="1"/>
    <col min="7431" max="7432" width="12.7109375" customWidth="1"/>
    <col min="7681" max="7681" width="1.7109375" customWidth="1"/>
    <col min="7682" max="7683" width="12.7109375" customWidth="1"/>
    <col min="7684" max="7684" width="6.7109375" customWidth="1"/>
    <col min="7685" max="7685" width="100.7109375" customWidth="1"/>
    <col min="7686" max="7686" width="6.7109375" customWidth="1"/>
    <col min="7687" max="7688" width="12.7109375" customWidth="1"/>
    <col min="7937" max="7937" width="1.7109375" customWidth="1"/>
    <col min="7938" max="7939" width="12.7109375" customWidth="1"/>
    <col min="7940" max="7940" width="6.7109375" customWidth="1"/>
    <col min="7941" max="7941" width="100.7109375" customWidth="1"/>
    <col min="7942" max="7942" width="6.7109375" customWidth="1"/>
    <col min="7943" max="7944" width="12.7109375" customWidth="1"/>
    <col min="8193" max="8193" width="1.7109375" customWidth="1"/>
    <col min="8194" max="8195" width="12.7109375" customWidth="1"/>
    <col min="8196" max="8196" width="6.7109375" customWidth="1"/>
    <col min="8197" max="8197" width="100.7109375" customWidth="1"/>
    <col min="8198" max="8198" width="6.7109375" customWidth="1"/>
    <col min="8199" max="8200" width="12.7109375" customWidth="1"/>
    <col min="8449" max="8449" width="1.7109375" customWidth="1"/>
    <col min="8450" max="8451" width="12.7109375" customWidth="1"/>
    <col min="8452" max="8452" width="6.7109375" customWidth="1"/>
    <col min="8453" max="8453" width="100.7109375" customWidth="1"/>
    <col min="8454" max="8454" width="6.7109375" customWidth="1"/>
    <col min="8455" max="8456" width="12.7109375" customWidth="1"/>
    <col min="8705" max="8705" width="1.7109375" customWidth="1"/>
    <col min="8706" max="8707" width="12.7109375" customWidth="1"/>
    <col min="8708" max="8708" width="6.7109375" customWidth="1"/>
    <col min="8709" max="8709" width="100.7109375" customWidth="1"/>
    <col min="8710" max="8710" width="6.7109375" customWidth="1"/>
    <col min="8711" max="8712" width="12.7109375" customWidth="1"/>
    <col min="8961" max="8961" width="1.7109375" customWidth="1"/>
    <col min="8962" max="8963" width="12.7109375" customWidth="1"/>
    <col min="8964" max="8964" width="6.7109375" customWidth="1"/>
    <col min="8965" max="8965" width="100.7109375" customWidth="1"/>
    <col min="8966" max="8966" width="6.7109375" customWidth="1"/>
    <col min="8967" max="8968" width="12.7109375" customWidth="1"/>
    <col min="9217" max="9217" width="1.7109375" customWidth="1"/>
    <col min="9218" max="9219" width="12.7109375" customWidth="1"/>
    <col min="9220" max="9220" width="6.7109375" customWidth="1"/>
    <col min="9221" max="9221" width="100.7109375" customWidth="1"/>
    <col min="9222" max="9222" width="6.7109375" customWidth="1"/>
    <col min="9223" max="9224" width="12.7109375" customWidth="1"/>
    <col min="9473" max="9473" width="1.7109375" customWidth="1"/>
    <col min="9474" max="9475" width="12.7109375" customWidth="1"/>
    <col min="9476" max="9476" width="6.7109375" customWidth="1"/>
    <col min="9477" max="9477" width="100.7109375" customWidth="1"/>
    <col min="9478" max="9478" width="6.7109375" customWidth="1"/>
    <col min="9479" max="9480" width="12.7109375" customWidth="1"/>
    <col min="9729" max="9729" width="1.7109375" customWidth="1"/>
    <col min="9730" max="9731" width="12.7109375" customWidth="1"/>
    <col min="9732" max="9732" width="6.7109375" customWidth="1"/>
    <col min="9733" max="9733" width="100.7109375" customWidth="1"/>
    <col min="9734" max="9734" width="6.7109375" customWidth="1"/>
    <col min="9735" max="9736" width="12.7109375" customWidth="1"/>
    <col min="9985" max="9985" width="1.7109375" customWidth="1"/>
    <col min="9986" max="9987" width="12.7109375" customWidth="1"/>
    <col min="9988" max="9988" width="6.7109375" customWidth="1"/>
    <col min="9989" max="9989" width="100.7109375" customWidth="1"/>
    <col min="9990" max="9990" width="6.7109375" customWidth="1"/>
    <col min="9991" max="9992" width="12.7109375" customWidth="1"/>
    <col min="10241" max="10241" width="1.7109375" customWidth="1"/>
    <col min="10242" max="10243" width="12.7109375" customWidth="1"/>
    <col min="10244" max="10244" width="6.7109375" customWidth="1"/>
    <col min="10245" max="10245" width="100.7109375" customWidth="1"/>
    <col min="10246" max="10246" width="6.7109375" customWidth="1"/>
    <col min="10247" max="10248" width="12.7109375" customWidth="1"/>
    <col min="10497" max="10497" width="1.7109375" customWidth="1"/>
    <col min="10498" max="10499" width="12.7109375" customWidth="1"/>
    <col min="10500" max="10500" width="6.7109375" customWidth="1"/>
    <col min="10501" max="10501" width="100.7109375" customWidth="1"/>
    <col min="10502" max="10502" width="6.7109375" customWidth="1"/>
    <col min="10503" max="10504" width="12.7109375" customWidth="1"/>
    <col min="10753" max="10753" width="1.7109375" customWidth="1"/>
    <col min="10754" max="10755" width="12.7109375" customWidth="1"/>
    <col min="10756" max="10756" width="6.7109375" customWidth="1"/>
    <col min="10757" max="10757" width="100.7109375" customWidth="1"/>
    <col min="10758" max="10758" width="6.7109375" customWidth="1"/>
    <col min="10759" max="10760" width="12.7109375" customWidth="1"/>
    <col min="11009" max="11009" width="1.7109375" customWidth="1"/>
    <col min="11010" max="11011" width="12.7109375" customWidth="1"/>
    <col min="11012" max="11012" width="6.7109375" customWidth="1"/>
    <col min="11013" max="11013" width="100.7109375" customWidth="1"/>
    <col min="11014" max="11014" width="6.7109375" customWidth="1"/>
    <col min="11015" max="11016" width="12.7109375" customWidth="1"/>
    <col min="11265" max="11265" width="1.7109375" customWidth="1"/>
    <col min="11266" max="11267" width="12.7109375" customWidth="1"/>
    <col min="11268" max="11268" width="6.7109375" customWidth="1"/>
    <col min="11269" max="11269" width="100.7109375" customWidth="1"/>
    <col min="11270" max="11270" width="6.7109375" customWidth="1"/>
    <col min="11271" max="11272" width="12.7109375" customWidth="1"/>
    <col min="11521" max="11521" width="1.7109375" customWidth="1"/>
    <col min="11522" max="11523" width="12.7109375" customWidth="1"/>
    <col min="11524" max="11524" width="6.7109375" customWidth="1"/>
    <col min="11525" max="11525" width="100.7109375" customWidth="1"/>
    <col min="11526" max="11526" width="6.7109375" customWidth="1"/>
    <col min="11527" max="11528" width="12.7109375" customWidth="1"/>
    <col min="11777" max="11777" width="1.7109375" customWidth="1"/>
    <col min="11778" max="11779" width="12.7109375" customWidth="1"/>
    <col min="11780" max="11780" width="6.7109375" customWidth="1"/>
    <col min="11781" max="11781" width="100.7109375" customWidth="1"/>
    <col min="11782" max="11782" width="6.7109375" customWidth="1"/>
    <col min="11783" max="11784" width="12.7109375" customWidth="1"/>
    <col min="12033" max="12033" width="1.7109375" customWidth="1"/>
    <col min="12034" max="12035" width="12.7109375" customWidth="1"/>
    <col min="12036" max="12036" width="6.7109375" customWidth="1"/>
    <col min="12037" max="12037" width="100.7109375" customWidth="1"/>
    <col min="12038" max="12038" width="6.7109375" customWidth="1"/>
    <col min="12039" max="12040" width="12.7109375" customWidth="1"/>
    <col min="12289" max="12289" width="1.7109375" customWidth="1"/>
    <col min="12290" max="12291" width="12.7109375" customWidth="1"/>
    <col min="12292" max="12292" width="6.7109375" customWidth="1"/>
    <col min="12293" max="12293" width="100.7109375" customWidth="1"/>
    <col min="12294" max="12294" width="6.7109375" customWidth="1"/>
    <col min="12295" max="12296" width="12.7109375" customWidth="1"/>
    <col min="12545" max="12545" width="1.7109375" customWidth="1"/>
    <col min="12546" max="12547" width="12.7109375" customWidth="1"/>
    <col min="12548" max="12548" width="6.7109375" customWidth="1"/>
    <col min="12549" max="12549" width="100.7109375" customWidth="1"/>
    <col min="12550" max="12550" width="6.7109375" customWidth="1"/>
    <col min="12551" max="12552" width="12.7109375" customWidth="1"/>
    <col min="12801" max="12801" width="1.7109375" customWidth="1"/>
    <col min="12802" max="12803" width="12.7109375" customWidth="1"/>
    <col min="12804" max="12804" width="6.7109375" customWidth="1"/>
    <col min="12805" max="12805" width="100.7109375" customWidth="1"/>
    <col min="12806" max="12806" width="6.7109375" customWidth="1"/>
    <col min="12807" max="12808" width="12.7109375" customWidth="1"/>
    <col min="13057" max="13057" width="1.7109375" customWidth="1"/>
    <col min="13058" max="13059" width="12.7109375" customWidth="1"/>
    <col min="13060" max="13060" width="6.7109375" customWidth="1"/>
    <col min="13061" max="13061" width="100.7109375" customWidth="1"/>
    <col min="13062" max="13062" width="6.7109375" customWidth="1"/>
    <col min="13063" max="13064" width="12.7109375" customWidth="1"/>
    <col min="13313" max="13313" width="1.7109375" customWidth="1"/>
    <col min="13314" max="13315" width="12.7109375" customWidth="1"/>
    <col min="13316" max="13316" width="6.7109375" customWidth="1"/>
    <col min="13317" max="13317" width="100.7109375" customWidth="1"/>
    <col min="13318" max="13318" width="6.7109375" customWidth="1"/>
    <col min="13319" max="13320" width="12.7109375" customWidth="1"/>
    <col min="13569" max="13569" width="1.7109375" customWidth="1"/>
    <col min="13570" max="13571" width="12.7109375" customWidth="1"/>
    <col min="13572" max="13572" width="6.7109375" customWidth="1"/>
    <col min="13573" max="13573" width="100.7109375" customWidth="1"/>
    <col min="13574" max="13574" width="6.7109375" customWidth="1"/>
    <col min="13575" max="13576" width="12.7109375" customWidth="1"/>
    <col min="13825" max="13825" width="1.7109375" customWidth="1"/>
    <col min="13826" max="13827" width="12.7109375" customWidth="1"/>
    <col min="13828" max="13828" width="6.7109375" customWidth="1"/>
    <col min="13829" max="13829" width="100.7109375" customWidth="1"/>
    <col min="13830" max="13830" width="6.7109375" customWidth="1"/>
    <col min="13831" max="13832" width="12.7109375" customWidth="1"/>
    <col min="14081" max="14081" width="1.7109375" customWidth="1"/>
    <col min="14082" max="14083" width="12.7109375" customWidth="1"/>
    <col min="14084" max="14084" width="6.7109375" customWidth="1"/>
    <col min="14085" max="14085" width="100.7109375" customWidth="1"/>
    <col min="14086" max="14086" width="6.7109375" customWidth="1"/>
    <col min="14087" max="14088" width="12.7109375" customWidth="1"/>
    <col min="14337" max="14337" width="1.7109375" customWidth="1"/>
    <col min="14338" max="14339" width="12.7109375" customWidth="1"/>
    <col min="14340" max="14340" width="6.7109375" customWidth="1"/>
    <col min="14341" max="14341" width="100.7109375" customWidth="1"/>
    <col min="14342" max="14342" width="6.7109375" customWidth="1"/>
    <col min="14343" max="14344" width="12.7109375" customWidth="1"/>
    <col min="14593" max="14593" width="1.7109375" customWidth="1"/>
    <col min="14594" max="14595" width="12.7109375" customWidth="1"/>
    <col min="14596" max="14596" width="6.7109375" customWidth="1"/>
    <col min="14597" max="14597" width="100.7109375" customWidth="1"/>
    <col min="14598" max="14598" width="6.7109375" customWidth="1"/>
    <col min="14599" max="14600" width="12.7109375" customWidth="1"/>
    <col min="14849" max="14849" width="1.7109375" customWidth="1"/>
    <col min="14850" max="14851" width="12.7109375" customWidth="1"/>
    <col min="14852" max="14852" width="6.7109375" customWidth="1"/>
    <col min="14853" max="14853" width="100.7109375" customWidth="1"/>
    <col min="14854" max="14854" width="6.7109375" customWidth="1"/>
    <col min="14855" max="14856" width="12.7109375" customWidth="1"/>
    <col min="15105" max="15105" width="1.7109375" customWidth="1"/>
    <col min="15106" max="15107" width="12.7109375" customWidth="1"/>
    <col min="15108" max="15108" width="6.7109375" customWidth="1"/>
    <col min="15109" max="15109" width="100.7109375" customWidth="1"/>
    <col min="15110" max="15110" width="6.7109375" customWidth="1"/>
    <col min="15111" max="15112" width="12.7109375" customWidth="1"/>
    <col min="15361" max="15361" width="1.7109375" customWidth="1"/>
    <col min="15362" max="15363" width="12.7109375" customWidth="1"/>
    <col min="15364" max="15364" width="6.7109375" customWidth="1"/>
    <col min="15365" max="15365" width="100.7109375" customWidth="1"/>
    <col min="15366" max="15366" width="6.7109375" customWidth="1"/>
    <col min="15367" max="15368" width="12.7109375" customWidth="1"/>
    <col min="15617" max="15617" width="1.7109375" customWidth="1"/>
    <col min="15618" max="15619" width="12.7109375" customWidth="1"/>
    <col min="15620" max="15620" width="6.7109375" customWidth="1"/>
    <col min="15621" max="15621" width="100.7109375" customWidth="1"/>
    <col min="15622" max="15622" width="6.7109375" customWidth="1"/>
    <col min="15623" max="15624" width="12.7109375" customWidth="1"/>
    <col min="15873" max="15873" width="1.7109375" customWidth="1"/>
    <col min="15874" max="15875" width="12.7109375" customWidth="1"/>
    <col min="15876" max="15876" width="6.7109375" customWidth="1"/>
    <col min="15877" max="15877" width="100.7109375" customWidth="1"/>
    <col min="15878" max="15878" width="6.7109375" customWidth="1"/>
    <col min="15879" max="15880" width="12.7109375" customWidth="1"/>
    <col min="16129" max="16129" width="1.7109375" customWidth="1"/>
    <col min="16130" max="16131" width="12.7109375" customWidth="1"/>
    <col min="16132" max="16132" width="6.7109375" customWidth="1"/>
    <col min="16133" max="16133" width="100.7109375" customWidth="1"/>
    <col min="16134" max="16134" width="6.7109375" customWidth="1"/>
    <col min="16135" max="16136" width="12.7109375" customWidth="1"/>
  </cols>
  <sheetData>
    <row r="1" spans="5:5" ht="15" customHeight="1" x14ac:dyDescent="0.25"/>
    <row r="2" spans="5:5" ht="15" customHeight="1" x14ac:dyDescent="0.25"/>
    <row r="3" spans="5:5" ht="15" customHeight="1" x14ac:dyDescent="0.25"/>
    <row r="4" spans="5:5" ht="15" customHeight="1" x14ac:dyDescent="0.25"/>
    <row r="5" spans="5:5" ht="15" customHeight="1" x14ac:dyDescent="0.25"/>
    <row r="6" spans="5:5" ht="15" customHeight="1" x14ac:dyDescent="0.25"/>
    <row r="7" spans="5:5" ht="15" customHeight="1" x14ac:dyDescent="0.25"/>
    <row r="8" spans="5:5" ht="15" customHeight="1" x14ac:dyDescent="0.25"/>
    <row r="9" spans="5:5" ht="15" customHeight="1" x14ac:dyDescent="0.25"/>
    <row r="10" spans="5:5" ht="15" customHeight="1" x14ac:dyDescent="0.25"/>
    <row r="11" spans="5:5" ht="15" customHeight="1" x14ac:dyDescent="0.25"/>
    <row r="12" spans="5:5" ht="15" customHeight="1" x14ac:dyDescent="0.25"/>
    <row r="13" spans="5:5" ht="15" customHeight="1" x14ac:dyDescent="0.25"/>
    <row r="14" spans="5:5" ht="15" customHeight="1" x14ac:dyDescent="0.25"/>
    <row r="15" spans="5:5" ht="15" customHeight="1" thickBot="1" x14ac:dyDescent="0.3"/>
    <row r="16" spans="5:5" ht="23.25" customHeight="1" x14ac:dyDescent="0.25">
      <c r="E16" s="342" t="s">
        <v>279</v>
      </c>
    </row>
    <row r="17" spans="2:8" ht="23.25" customHeight="1" thickBot="1" x14ac:dyDescent="0.3">
      <c r="E17" s="343"/>
    </row>
    <row r="18" spans="2:8" ht="15" customHeight="1" x14ac:dyDescent="0.25"/>
    <row r="19" spans="2:8" ht="15" customHeight="1" x14ac:dyDescent="0.25">
      <c r="E19" s="299"/>
    </row>
    <row r="20" spans="2:8" ht="15" customHeight="1" x14ac:dyDescent="0.25"/>
    <row r="21" spans="2:8" ht="15" customHeight="1" x14ac:dyDescent="0.25">
      <c r="E21" s="298"/>
    </row>
    <row r="22" spans="2:8" ht="15" customHeight="1" x14ac:dyDescent="0.25"/>
    <row r="23" spans="2:8" ht="15" customHeight="1" x14ac:dyDescent="0.25"/>
    <row r="24" spans="2:8" ht="15" customHeight="1" x14ac:dyDescent="0.25"/>
    <row r="25" spans="2:8" ht="15" customHeight="1" x14ac:dyDescent="0.25">
      <c r="B25" s="5"/>
      <c r="C25" s="5"/>
      <c r="D25" s="5"/>
      <c r="E25" s="5"/>
      <c r="F25" s="5"/>
      <c r="G25" s="5"/>
      <c r="H25" s="5"/>
    </row>
    <row r="26" spans="2:8" ht="15" customHeight="1" x14ac:dyDescent="0.25">
      <c r="B26" s="316"/>
      <c r="C26" s="316"/>
      <c r="D26" s="316"/>
      <c r="E26" s="316"/>
      <c r="F26" s="316"/>
      <c r="G26" s="316"/>
      <c r="H26" s="316"/>
    </row>
    <row r="27" spans="2:8" ht="15" customHeight="1" x14ac:dyDescent="0.25">
      <c r="H27" t="str">
        <f>""</f>
        <v/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Footer>&amp;A&amp;RPage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B1:F73"/>
  <sheetViews>
    <sheetView showGridLines="0" view="pageBreakPreview" zoomScale="115" zoomScaleNormal="126" zoomScaleSheetLayoutView="115" workbookViewId="0">
      <selection activeCell="B17" sqref="B17"/>
    </sheetView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49" max="149" width="13.85546875" customWidth="1"/>
    <col min="150" max="150" width="38.7109375" customWidth="1"/>
    <col min="151" max="155" width="8.7109375" customWidth="1"/>
    <col min="156" max="156" width="4" customWidth="1"/>
    <col min="157" max="157" width="3" customWidth="1"/>
    <col min="158" max="158" width="8.7109375" customWidth="1"/>
    <col min="159" max="159" width="9.42578125" customWidth="1"/>
    <col min="160" max="160" width="0.85546875" customWidth="1"/>
    <col min="161" max="162" width="8.7109375" customWidth="1"/>
    <col min="163" max="166" width="1.5703125" customWidth="1"/>
    <col min="167" max="167" width="1.85546875" customWidth="1"/>
    <col min="168" max="168" width="12.42578125" customWidth="1"/>
    <col min="169" max="169" width="12.5703125" customWidth="1"/>
    <col min="170" max="170" width="11.85546875" customWidth="1"/>
    <col min="171" max="177" width="0" hidden="1" customWidth="1"/>
    <col min="178" max="178" width="6.85546875" customWidth="1"/>
    <col min="179" max="179" width="9" customWidth="1"/>
    <col min="180" max="180" width="17" customWidth="1"/>
    <col min="181" max="181" width="22.28515625" bestFit="1" customWidth="1"/>
    <col min="182" max="182" width="17.5703125" customWidth="1"/>
    <col min="183" max="183" width="15.28515625" customWidth="1"/>
    <col min="184" max="184" width="8.140625" bestFit="1" customWidth="1"/>
    <col min="185" max="185" width="9.5703125" bestFit="1" customWidth="1"/>
    <col min="186" max="186" width="9.85546875" bestFit="1" customWidth="1"/>
    <col min="187" max="187" width="15.28515625" customWidth="1"/>
    <col min="188" max="188" width="8.140625" bestFit="1" customWidth="1"/>
    <col min="189" max="189" width="9.5703125" bestFit="1" customWidth="1"/>
    <col min="190" max="190" width="9.85546875" bestFit="1" customWidth="1"/>
    <col min="191" max="191" width="15.28515625" customWidth="1"/>
    <col min="192" max="192" width="8.140625" bestFit="1" customWidth="1"/>
    <col min="193" max="193" width="9.5703125" bestFit="1" customWidth="1"/>
    <col min="194" max="194" width="9.85546875" bestFit="1" customWidth="1"/>
    <col min="195" max="195" width="15.28515625" customWidth="1"/>
    <col min="196" max="196" width="8.140625" bestFit="1" customWidth="1"/>
    <col min="197" max="197" width="9.5703125" bestFit="1" customWidth="1"/>
    <col min="198" max="198" width="9.85546875" bestFit="1" customWidth="1"/>
    <col min="199" max="202" width="9.85546875" customWidth="1"/>
    <col min="203" max="203" width="15.140625" customWidth="1"/>
    <col min="204" max="204" width="8.140625" bestFit="1" customWidth="1"/>
    <col min="205" max="205" width="9.5703125" bestFit="1" customWidth="1"/>
    <col min="206" max="206" width="9.85546875" bestFit="1" customWidth="1"/>
    <col min="207" max="207" width="15.140625" customWidth="1"/>
    <col min="208" max="208" width="8.140625" bestFit="1" customWidth="1"/>
    <col min="209" max="209" width="9.5703125" bestFit="1" customWidth="1"/>
    <col min="210" max="210" width="9.85546875" bestFit="1" customWidth="1"/>
    <col min="211" max="211" width="15.140625" customWidth="1"/>
    <col min="212" max="212" width="8.140625" bestFit="1" customWidth="1"/>
    <col min="213" max="213" width="9.5703125" bestFit="1" customWidth="1"/>
    <col min="214" max="214" width="9.85546875" bestFit="1" customWidth="1"/>
    <col min="215" max="215" width="15.140625" customWidth="1"/>
    <col min="216" max="216" width="8.140625" bestFit="1" customWidth="1"/>
    <col min="217" max="217" width="9.5703125" bestFit="1" customWidth="1"/>
    <col min="218" max="218" width="9.85546875" bestFit="1" customWidth="1"/>
    <col min="219" max="219" width="15.140625" customWidth="1"/>
    <col min="220" max="220" width="8.140625" bestFit="1" customWidth="1"/>
    <col min="221" max="221" width="9.5703125" bestFit="1" customWidth="1"/>
    <col min="222" max="222" width="9.85546875" bestFit="1" customWidth="1"/>
    <col min="223" max="226" width="9.85546875" customWidth="1"/>
    <col min="227" max="227" width="15.140625" customWidth="1"/>
    <col min="228" max="228" width="8.140625" bestFit="1" customWidth="1"/>
    <col min="229" max="229" width="9.5703125" bestFit="1" customWidth="1"/>
    <col min="230" max="230" width="9.85546875" bestFit="1" customWidth="1"/>
    <col min="231" max="231" width="15.140625" customWidth="1"/>
    <col min="232" max="232" width="8.140625" bestFit="1" customWidth="1"/>
    <col min="233" max="233" width="9.5703125" bestFit="1" customWidth="1"/>
    <col min="234" max="234" width="9.85546875" bestFit="1" customWidth="1"/>
    <col min="235" max="235" width="15.140625" customWidth="1"/>
    <col min="236" max="236" width="8.140625" bestFit="1" customWidth="1"/>
    <col min="237" max="237" width="9.5703125" bestFit="1" customWidth="1"/>
    <col min="238" max="238" width="9.85546875" bestFit="1" customWidth="1"/>
    <col min="239" max="239" width="19" customWidth="1"/>
    <col min="240" max="240" width="8.140625" bestFit="1" customWidth="1"/>
    <col min="241" max="241" width="9.5703125" bestFit="1" customWidth="1"/>
    <col min="242" max="242" width="9.85546875" bestFit="1" customWidth="1"/>
    <col min="243" max="243" width="15.140625" customWidth="1"/>
    <col min="244" max="244" width="8.140625" bestFit="1" customWidth="1"/>
    <col min="245" max="245" width="9.5703125" bestFit="1" customWidth="1"/>
    <col min="246" max="246" width="9.85546875" bestFit="1" customWidth="1"/>
    <col min="247" max="247" width="20.42578125" customWidth="1"/>
    <col min="248" max="248" width="8.140625" bestFit="1" customWidth="1"/>
    <col min="249" max="249" width="9.5703125" bestFit="1" customWidth="1"/>
    <col min="250" max="250" width="9.85546875" bestFit="1" customWidth="1"/>
  </cols>
  <sheetData>
    <row r="1" spans="2:6" ht="15" customHeight="1" x14ac:dyDescent="0.25">
      <c r="B1" s="7"/>
      <c r="C1" s="7"/>
      <c r="D1" s="8"/>
      <c r="E1" s="10"/>
    </row>
    <row r="2" spans="2:6" ht="15" customHeight="1" x14ac:dyDescent="0.25">
      <c r="B2" s="69" t="s">
        <v>3</v>
      </c>
      <c r="C2" s="52"/>
      <c r="D2" s="39"/>
      <c r="E2" s="40"/>
      <c r="F2" s="38"/>
    </row>
    <row r="3" spans="2:6" ht="11.25" customHeight="1" x14ac:dyDescent="0.25">
      <c r="B3" s="67"/>
      <c r="C3" s="67"/>
      <c r="D3" s="38"/>
      <c r="E3" s="38"/>
      <c r="F3" s="38"/>
    </row>
    <row r="4" spans="2:6" ht="11.25" customHeight="1" x14ac:dyDescent="0.25">
      <c r="B4" s="24"/>
      <c r="C4" s="344" t="s">
        <v>31</v>
      </c>
      <c r="D4" s="344"/>
      <c r="E4" s="344"/>
      <c r="F4" s="38"/>
    </row>
    <row r="5" spans="2:6" ht="11.25" customHeight="1" x14ac:dyDescent="0.25">
      <c r="B5" s="47"/>
      <c r="C5" s="151" t="s">
        <v>158</v>
      </c>
      <c r="D5" s="230" t="s">
        <v>159</v>
      </c>
      <c r="E5" s="230" t="s">
        <v>98</v>
      </c>
      <c r="F5" s="205"/>
    </row>
    <row r="6" spans="2:6" ht="11.25" customHeight="1" x14ac:dyDescent="0.25">
      <c r="B6" s="152" t="s">
        <v>143</v>
      </c>
      <c r="C6" s="112" t="s">
        <v>48</v>
      </c>
      <c r="D6" s="153" t="s">
        <v>48</v>
      </c>
      <c r="E6" s="112" t="s">
        <v>48</v>
      </c>
      <c r="F6" s="38"/>
    </row>
    <row r="7" spans="2:6" ht="11.25" customHeight="1" x14ac:dyDescent="0.25">
      <c r="B7" s="16" t="s">
        <v>11</v>
      </c>
      <c r="C7" s="56">
        <v>0</v>
      </c>
      <c r="D7" s="12">
        <v>3265</v>
      </c>
      <c r="E7" s="12">
        <v>3160</v>
      </c>
      <c r="F7" s="206"/>
    </row>
    <row r="8" spans="2:6" ht="11.25" customHeight="1" x14ac:dyDescent="0.25">
      <c r="B8" s="22" t="s">
        <v>0</v>
      </c>
      <c r="C8" s="57">
        <v>0</v>
      </c>
      <c r="D8" s="21">
        <v>757</v>
      </c>
      <c r="E8" s="21">
        <v>747</v>
      </c>
      <c r="F8" s="206"/>
    </row>
    <row r="9" spans="2:6" ht="11.25" customHeight="1" x14ac:dyDescent="0.25">
      <c r="B9" s="238" t="s">
        <v>12</v>
      </c>
      <c r="C9" s="56">
        <v>0</v>
      </c>
      <c r="D9" s="249">
        <v>4022</v>
      </c>
      <c r="E9" s="249">
        <v>3907</v>
      </c>
      <c r="F9" s="206"/>
    </row>
    <row r="10" spans="2:6" ht="11.25" customHeight="1" x14ac:dyDescent="0.25">
      <c r="B10" s="16" t="s">
        <v>16</v>
      </c>
      <c r="C10" s="56">
        <v>0</v>
      </c>
      <c r="D10" s="12">
        <v>-1504</v>
      </c>
      <c r="E10" s="12">
        <v>-1488</v>
      </c>
      <c r="F10" s="206"/>
    </row>
    <row r="11" spans="2:6" ht="11.25" customHeight="1" x14ac:dyDescent="0.25">
      <c r="B11" s="22" t="s">
        <v>50</v>
      </c>
      <c r="C11" s="57">
        <v>0</v>
      </c>
      <c r="D11" s="21">
        <v>-287</v>
      </c>
      <c r="E11" s="21">
        <v>-246</v>
      </c>
      <c r="F11" s="206"/>
    </row>
    <row r="12" spans="2:6" ht="11.25" customHeight="1" x14ac:dyDescent="0.25">
      <c r="B12" s="238" t="s">
        <v>24</v>
      </c>
      <c r="C12" s="56">
        <v>0</v>
      </c>
      <c r="D12" s="249">
        <v>2231</v>
      </c>
      <c r="E12" s="249">
        <v>2173</v>
      </c>
      <c r="F12" s="206"/>
    </row>
    <row r="13" spans="2:6" ht="11.25" customHeight="1" x14ac:dyDescent="0.25">
      <c r="B13" s="22" t="s">
        <v>14</v>
      </c>
      <c r="C13" s="57">
        <v>0</v>
      </c>
      <c r="D13" s="21">
        <v>-665</v>
      </c>
      <c r="E13" s="12">
        <v>-650</v>
      </c>
      <c r="F13" s="206"/>
    </row>
    <row r="14" spans="2:6" ht="11.25" customHeight="1" x14ac:dyDescent="0.25">
      <c r="B14" s="154" t="s">
        <v>18</v>
      </c>
      <c r="C14" s="62">
        <v>0</v>
      </c>
      <c r="D14" s="242">
        <v>1566</v>
      </c>
      <c r="E14" s="242">
        <v>1523</v>
      </c>
      <c r="F14" s="206"/>
    </row>
    <row r="15" spans="2:6" ht="5.25" customHeight="1" x14ac:dyDescent="0.25">
      <c r="B15" s="28"/>
      <c r="C15" s="56"/>
      <c r="D15" s="12"/>
      <c r="E15" s="12"/>
      <c r="F15" s="206"/>
    </row>
    <row r="16" spans="2:6" ht="11.25" customHeight="1" x14ac:dyDescent="0.25">
      <c r="B16" s="214" t="s">
        <v>162</v>
      </c>
      <c r="C16" s="217"/>
      <c r="D16" s="172"/>
      <c r="E16" s="31"/>
      <c r="F16" s="38"/>
    </row>
    <row r="17" spans="2:6" ht="11.25" customHeight="1" x14ac:dyDescent="0.25">
      <c r="B17" s="11" t="s">
        <v>11</v>
      </c>
      <c r="C17" s="56"/>
      <c r="D17" s="12"/>
      <c r="E17" s="12"/>
      <c r="F17" s="38"/>
    </row>
    <row r="18" spans="2:6" ht="11.25" customHeight="1" x14ac:dyDescent="0.25">
      <c r="B18" s="215" t="s">
        <v>61</v>
      </c>
      <c r="C18" s="56">
        <v>0</v>
      </c>
      <c r="D18" s="12">
        <v>1567</v>
      </c>
      <c r="E18" s="12">
        <v>1431</v>
      </c>
      <c r="F18" s="38"/>
    </row>
    <row r="19" spans="2:6" ht="11.25" customHeight="1" x14ac:dyDescent="0.25">
      <c r="B19" s="215" t="s">
        <v>38</v>
      </c>
      <c r="C19" s="56">
        <v>0</v>
      </c>
      <c r="D19" s="12">
        <v>804</v>
      </c>
      <c r="E19" s="12">
        <v>764</v>
      </c>
      <c r="F19" s="38"/>
    </row>
    <row r="20" spans="2:6" ht="11.25" customHeight="1" x14ac:dyDescent="0.25">
      <c r="B20" s="215" t="s">
        <v>154</v>
      </c>
      <c r="C20" s="56">
        <v>0</v>
      </c>
      <c r="D20" s="12">
        <v>874</v>
      </c>
      <c r="E20" s="12">
        <v>937</v>
      </c>
      <c r="F20" s="38"/>
    </row>
    <row r="21" spans="2:6" ht="11.25" customHeight="1" x14ac:dyDescent="0.25">
      <c r="B21" s="216" t="s">
        <v>7</v>
      </c>
      <c r="C21" s="56">
        <v>0</v>
      </c>
      <c r="D21" s="12">
        <v>20</v>
      </c>
      <c r="E21" s="12">
        <v>28</v>
      </c>
      <c r="F21" s="38"/>
    </row>
    <row r="22" spans="2:6" ht="11.25" customHeight="1" x14ac:dyDescent="0.25">
      <c r="B22" s="155" t="s">
        <v>160</v>
      </c>
      <c r="C22" s="70">
        <v>0</v>
      </c>
      <c r="D22" s="240">
        <v>3265</v>
      </c>
      <c r="E22" s="240">
        <v>3160</v>
      </c>
      <c r="F22" s="38"/>
    </row>
    <row r="23" spans="2:6" ht="11.25" customHeight="1" x14ac:dyDescent="0.25">
      <c r="B23" s="11" t="s">
        <v>0</v>
      </c>
      <c r="C23" s="56"/>
      <c r="D23" s="26"/>
      <c r="E23" s="26"/>
      <c r="F23" s="38"/>
    </row>
    <row r="24" spans="2:6" ht="11.25" customHeight="1" x14ac:dyDescent="0.25">
      <c r="B24" s="215" t="s">
        <v>61</v>
      </c>
      <c r="C24" s="56">
        <v>0</v>
      </c>
      <c r="D24" s="12">
        <v>103</v>
      </c>
      <c r="E24" s="12">
        <v>104</v>
      </c>
      <c r="F24" s="38"/>
    </row>
    <row r="25" spans="2:6" ht="11.25" customHeight="1" x14ac:dyDescent="0.25">
      <c r="B25" s="215" t="s">
        <v>38</v>
      </c>
      <c r="C25" s="56">
        <v>0</v>
      </c>
      <c r="D25" s="12">
        <v>237</v>
      </c>
      <c r="E25" s="12">
        <v>246</v>
      </c>
      <c r="F25" s="38"/>
    </row>
    <row r="26" spans="2:6" ht="11.25" customHeight="1" x14ac:dyDescent="0.25">
      <c r="B26" s="215" t="s">
        <v>154</v>
      </c>
      <c r="C26" s="56">
        <v>0</v>
      </c>
      <c r="D26" s="12">
        <v>193</v>
      </c>
      <c r="E26" s="12">
        <v>193</v>
      </c>
      <c r="F26" s="38"/>
    </row>
    <row r="27" spans="2:6" ht="11.25" customHeight="1" x14ac:dyDescent="0.25">
      <c r="B27" s="215" t="s">
        <v>144</v>
      </c>
      <c r="C27" s="56">
        <v>0</v>
      </c>
      <c r="D27" s="12">
        <v>191</v>
      </c>
      <c r="E27" s="12">
        <v>173</v>
      </c>
      <c r="F27" s="38"/>
    </row>
    <row r="28" spans="2:6" ht="11.25" customHeight="1" x14ac:dyDescent="0.25">
      <c r="B28" s="216" t="s">
        <v>7</v>
      </c>
      <c r="C28" s="56">
        <v>0</v>
      </c>
      <c r="D28" s="12">
        <v>33</v>
      </c>
      <c r="E28" s="12">
        <v>31</v>
      </c>
      <c r="F28" s="38"/>
    </row>
    <row r="29" spans="2:6" ht="11.25" customHeight="1" x14ac:dyDescent="0.25">
      <c r="B29" s="80" t="s">
        <v>161</v>
      </c>
      <c r="C29" s="62">
        <v>0</v>
      </c>
      <c r="D29" s="242">
        <v>757</v>
      </c>
      <c r="E29" s="242">
        <v>747</v>
      </c>
      <c r="F29" s="38"/>
    </row>
    <row r="30" spans="2:6" ht="11.25" customHeight="1" thickBot="1" x14ac:dyDescent="0.3">
      <c r="B30" s="76" t="s">
        <v>12</v>
      </c>
      <c r="C30" s="63">
        <v>0</v>
      </c>
      <c r="D30" s="250">
        <v>4022</v>
      </c>
      <c r="E30" s="250">
        <v>3907</v>
      </c>
      <c r="F30" s="38"/>
    </row>
    <row r="31" spans="2:6" ht="11.25" customHeight="1" x14ac:dyDescent="0.25">
      <c r="B31" s="25"/>
      <c r="C31" s="25"/>
      <c r="D31" s="38"/>
      <c r="E31" s="38"/>
      <c r="F31" s="38"/>
    </row>
    <row r="32" spans="2:6" ht="11.25" customHeight="1" x14ac:dyDescent="0.25">
      <c r="B32" s="36"/>
      <c r="C32" s="25"/>
      <c r="D32" s="38"/>
      <c r="E32" s="38"/>
      <c r="F32" s="38"/>
    </row>
    <row r="33" spans="2:5" ht="11.25" customHeight="1" x14ac:dyDescent="0.25">
      <c r="B33" s="156"/>
      <c r="C33" s="156"/>
      <c r="D33" s="156"/>
      <c r="E33" s="156"/>
    </row>
    <row r="34" spans="2:5" ht="11.25" customHeight="1" x14ac:dyDescent="0.25">
      <c r="B34" s="156"/>
      <c r="C34" s="156"/>
      <c r="D34" s="156"/>
      <c r="E34" s="156"/>
    </row>
    <row r="35" spans="2:5" ht="11.25" customHeight="1" x14ac:dyDescent="0.25">
      <c r="B35" s="18"/>
      <c r="C35" s="18"/>
      <c r="D35" s="1"/>
      <c r="E35" s="1"/>
    </row>
    <row r="36" spans="2:5" ht="11.25" customHeight="1" x14ac:dyDescent="0.25">
      <c r="B36" s="18"/>
      <c r="C36" s="18"/>
      <c r="D36" s="1"/>
      <c r="E36" s="1"/>
    </row>
    <row r="37" spans="2:5" ht="11.25" customHeight="1" x14ac:dyDescent="0.25">
      <c r="B37" s="18"/>
      <c r="C37" s="18"/>
      <c r="D37" s="1"/>
      <c r="E37" s="1"/>
    </row>
    <row r="38" spans="2:5" ht="11.25" customHeight="1" x14ac:dyDescent="0.25">
      <c r="B38" s="126"/>
      <c r="C38" s="348"/>
      <c r="D38" s="348"/>
      <c r="E38" s="348"/>
    </row>
    <row r="39" spans="2:5" ht="11.25" customHeight="1" x14ac:dyDescent="0.25">
      <c r="B39" s="158"/>
      <c r="C39" s="159"/>
      <c r="D39" s="159"/>
      <c r="E39" s="159"/>
    </row>
    <row r="40" spans="2:5" ht="11.25" customHeight="1" x14ac:dyDescent="0.25">
      <c r="B40" s="160"/>
      <c r="C40" s="42"/>
      <c r="D40" s="161"/>
      <c r="E40" s="42"/>
    </row>
    <row r="41" spans="2:5" ht="11.25" customHeight="1" x14ac:dyDescent="0.25">
      <c r="B41" s="18"/>
      <c r="C41" s="18"/>
      <c r="D41" s="1"/>
      <c r="E41" s="1"/>
    </row>
    <row r="42" spans="2:5" ht="11.25" customHeight="1" x14ac:dyDescent="0.25">
      <c r="B42" s="18"/>
      <c r="C42" s="18"/>
      <c r="D42" s="1"/>
      <c r="E42" s="1"/>
    </row>
    <row r="43" spans="2:5" ht="11.25" customHeight="1" x14ac:dyDescent="0.25">
      <c r="B43" s="156"/>
      <c r="C43" s="156"/>
      <c r="D43" s="156"/>
      <c r="E43" s="156"/>
    </row>
    <row r="44" spans="2:5" ht="11.25" customHeight="1" x14ac:dyDescent="0.25">
      <c r="B44" s="156"/>
      <c r="C44" s="156"/>
      <c r="D44" s="156"/>
      <c r="E44" s="156"/>
    </row>
    <row r="45" spans="2:5" ht="11.25" customHeight="1" x14ac:dyDescent="0.25">
      <c r="B45" s="156"/>
      <c r="C45" s="156"/>
      <c r="D45" s="156"/>
      <c r="E45" s="156"/>
    </row>
    <row r="46" spans="2:5" ht="11.25" customHeight="1" x14ac:dyDescent="0.25">
      <c r="B46" s="17"/>
      <c r="C46" s="27"/>
      <c r="D46" s="13"/>
      <c r="E46" s="13"/>
    </row>
    <row r="47" spans="2:5" ht="11.25" customHeight="1" x14ac:dyDescent="0.25">
      <c r="B47" s="156"/>
      <c r="C47" s="156"/>
      <c r="D47" s="156"/>
      <c r="E47" s="156"/>
    </row>
    <row r="48" spans="2:5" ht="11.25" customHeight="1" x14ac:dyDescent="0.25">
      <c r="B48" s="156"/>
      <c r="C48" s="156"/>
      <c r="D48" s="156"/>
      <c r="E48" s="156"/>
    </row>
    <row r="49" spans="2:5" ht="15" customHeight="1" x14ac:dyDescent="0.25">
      <c r="B49" s="156"/>
      <c r="C49" s="156"/>
      <c r="D49" s="156"/>
      <c r="E49" s="156"/>
    </row>
    <row r="50" spans="2:5" ht="15" customHeight="1" x14ac:dyDescent="0.25">
      <c r="B50" s="156"/>
      <c r="C50" s="156"/>
      <c r="D50" s="156"/>
      <c r="E50" s="156"/>
    </row>
    <row r="51" spans="2:5" ht="15" customHeight="1" x14ac:dyDescent="0.25">
      <c r="B51" s="156"/>
      <c r="C51" s="156"/>
      <c r="D51" s="156"/>
      <c r="E51" s="156"/>
    </row>
    <row r="52" spans="2:5" ht="15" customHeight="1" x14ac:dyDescent="0.25">
      <c r="B52" s="17"/>
      <c r="C52" s="17"/>
      <c r="D52" s="27"/>
      <c r="E52" s="13"/>
    </row>
    <row r="53" spans="2:5" ht="15" customHeight="1" x14ac:dyDescent="0.25">
      <c r="B53" s="18"/>
      <c r="C53" s="18"/>
      <c r="D53" s="27"/>
      <c r="E53" s="13"/>
    </row>
    <row r="54" spans="2:5" ht="15" customHeight="1" x14ac:dyDescent="0.25">
      <c r="B54" s="17"/>
      <c r="C54" s="17"/>
      <c r="D54" s="27"/>
      <c r="E54" s="13"/>
    </row>
    <row r="55" spans="2:5" x14ac:dyDescent="0.25">
      <c r="B55" s="18"/>
      <c r="C55" s="18"/>
      <c r="D55" s="1"/>
      <c r="E55" s="1"/>
    </row>
    <row r="56" spans="2:5" x14ac:dyDescent="0.25">
      <c r="B56" s="18"/>
      <c r="C56" s="18"/>
      <c r="D56" s="1"/>
      <c r="E56" s="1"/>
    </row>
    <row r="57" spans="2:5" x14ac:dyDescent="0.25">
      <c r="B57" s="18"/>
      <c r="C57" s="18"/>
      <c r="D57" s="1"/>
      <c r="E57" s="1"/>
    </row>
    <row r="58" spans="2:5" x14ac:dyDescent="0.25">
      <c r="B58" s="18"/>
      <c r="C58" s="18"/>
      <c r="D58" s="1"/>
      <c r="E58" s="1"/>
    </row>
    <row r="59" spans="2:5" x14ac:dyDescent="0.25">
      <c r="B59" s="18"/>
      <c r="C59" s="18"/>
      <c r="D59" s="1"/>
      <c r="E59" s="1"/>
    </row>
    <row r="60" spans="2:5" x14ac:dyDescent="0.25">
      <c r="B60" s="18"/>
      <c r="C60" s="18"/>
      <c r="D60" s="1"/>
      <c r="E60" s="1"/>
    </row>
    <row r="61" spans="2:5" x14ac:dyDescent="0.25">
      <c r="B61" s="18"/>
      <c r="C61" s="18"/>
      <c r="D61" s="1"/>
      <c r="E61" s="1"/>
    </row>
    <row r="62" spans="2:5" x14ac:dyDescent="0.25">
      <c r="B62" s="18"/>
      <c r="C62" s="18"/>
      <c r="D62" s="1"/>
      <c r="E62" s="1"/>
    </row>
    <row r="63" spans="2:5" x14ac:dyDescent="0.25">
      <c r="B63" s="18"/>
      <c r="C63" s="18"/>
      <c r="D63" s="1"/>
      <c r="E63" s="1"/>
    </row>
    <row r="64" spans="2:5" x14ac:dyDescent="0.25">
      <c r="B64" s="18"/>
      <c r="C64" s="18"/>
      <c r="D64" s="1"/>
      <c r="E64" s="1"/>
    </row>
    <row r="65" spans="2:5" x14ac:dyDescent="0.25">
      <c r="B65" s="18"/>
      <c r="C65" s="18"/>
      <c r="D65" s="1"/>
      <c r="E65" s="1"/>
    </row>
    <row r="66" spans="2:5" x14ac:dyDescent="0.25">
      <c r="B66" s="18"/>
      <c r="C66" s="18"/>
      <c r="D66" s="1"/>
      <c r="E66" s="1"/>
    </row>
    <row r="67" spans="2:5" x14ac:dyDescent="0.25">
      <c r="B67" s="18"/>
      <c r="C67" s="18"/>
      <c r="D67" s="1"/>
      <c r="E67" s="1"/>
    </row>
    <row r="68" spans="2:5" x14ac:dyDescent="0.25">
      <c r="B68" s="18"/>
      <c r="C68" s="18"/>
      <c r="D68" s="1"/>
      <c r="E68" s="1"/>
    </row>
    <row r="69" spans="2:5" x14ac:dyDescent="0.25">
      <c r="B69" s="18"/>
      <c r="C69" s="18"/>
      <c r="D69" s="1"/>
      <c r="E69" s="1"/>
    </row>
    <row r="70" spans="2:5" x14ac:dyDescent="0.25">
      <c r="B70" s="18"/>
      <c r="C70" s="18"/>
      <c r="D70" s="1"/>
      <c r="E70" s="1"/>
    </row>
    <row r="71" spans="2:5" x14ac:dyDescent="0.25">
      <c r="B71" s="18"/>
      <c r="C71" s="18"/>
      <c r="D71" s="1"/>
      <c r="E71" s="1"/>
    </row>
    <row r="72" spans="2:5" x14ac:dyDescent="0.25">
      <c r="B72" s="18"/>
      <c r="C72" s="18"/>
      <c r="D72" s="1"/>
      <c r="E72" s="1"/>
    </row>
    <row r="73" spans="2:5" x14ac:dyDescent="0.25">
      <c r="B73" s="18"/>
      <c r="C73" s="18"/>
      <c r="D73" s="1"/>
      <c r="E73" s="1"/>
    </row>
  </sheetData>
  <mergeCells count="2">
    <mergeCell ref="C4:E4"/>
    <mergeCell ref="C38:E38"/>
  </mergeCells>
  <conditionalFormatting sqref="D15:E15 D17:E17">
    <cfRule type="expression" dxfId="434" priority="22" stopIfTrue="1">
      <formula>#REF!&gt;0</formula>
    </cfRule>
  </conditionalFormatting>
  <conditionalFormatting sqref="E18 D24">
    <cfRule type="expression" dxfId="433" priority="21" stopIfTrue="1">
      <formula>#REF!&gt;0</formula>
    </cfRule>
  </conditionalFormatting>
  <conditionalFormatting sqref="E24">
    <cfRule type="expression" dxfId="432" priority="20" stopIfTrue="1">
      <formula>#REF!&gt;0</formula>
    </cfRule>
  </conditionalFormatting>
  <conditionalFormatting sqref="D18">
    <cfRule type="expression" dxfId="431" priority="19" stopIfTrue="1">
      <formula>#REF!&gt;0</formula>
    </cfRule>
  </conditionalFormatting>
  <conditionalFormatting sqref="C9">
    <cfRule type="expression" dxfId="430" priority="18" stopIfTrue="1">
      <formula>#REF!&gt;0</formula>
    </cfRule>
  </conditionalFormatting>
  <conditionalFormatting sqref="D9">
    <cfRule type="expression" dxfId="429" priority="17" stopIfTrue="1">
      <formula>#REF!&gt;0</formula>
    </cfRule>
  </conditionalFormatting>
  <conditionalFormatting sqref="E9">
    <cfRule type="expression" dxfId="428" priority="16" stopIfTrue="1">
      <formula>#REF!&gt;0</formula>
    </cfRule>
  </conditionalFormatting>
  <conditionalFormatting sqref="C12">
    <cfRule type="expression" dxfId="427" priority="15" stopIfTrue="1">
      <formula>#REF!&gt;0</formula>
    </cfRule>
  </conditionalFormatting>
  <conditionalFormatting sqref="D12">
    <cfRule type="expression" dxfId="426" priority="14" stopIfTrue="1">
      <formula>#REF!&gt;0</formula>
    </cfRule>
  </conditionalFormatting>
  <conditionalFormatting sqref="E12">
    <cfRule type="expression" dxfId="425" priority="13" stopIfTrue="1">
      <formula>#REF!&gt;0</formula>
    </cfRule>
  </conditionalFormatting>
  <conditionalFormatting sqref="C14">
    <cfRule type="expression" dxfId="424" priority="12" stopIfTrue="1">
      <formula>#REF!&gt;0</formula>
    </cfRule>
  </conditionalFormatting>
  <conditionalFormatting sqref="D14">
    <cfRule type="expression" dxfId="423" priority="11" stopIfTrue="1">
      <formula>#REF!&gt;0</formula>
    </cfRule>
  </conditionalFormatting>
  <conditionalFormatting sqref="E14">
    <cfRule type="expression" dxfId="422" priority="10" stopIfTrue="1">
      <formula>#REF!&gt;0</formula>
    </cfRule>
  </conditionalFormatting>
  <conditionalFormatting sqref="C22:C23">
    <cfRule type="expression" dxfId="421" priority="9" stopIfTrue="1">
      <formula>#REF!&gt;0</formula>
    </cfRule>
  </conditionalFormatting>
  <conditionalFormatting sqref="D22:D23">
    <cfRule type="expression" dxfId="420" priority="8" stopIfTrue="1">
      <formula>#REF!&gt;0</formula>
    </cfRule>
  </conditionalFormatting>
  <conditionalFormatting sqref="E22:E23">
    <cfRule type="expression" dxfId="419" priority="7" stopIfTrue="1">
      <formula>#REF!&gt;0</formula>
    </cfRule>
  </conditionalFormatting>
  <conditionalFormatting sqref="C29">
    <cfRule type="expression" dxfId="418" priority="6" stopIfTrue="1">
      <formula>#REF!&gt;0</formula>
    </cfRule>
  </conditionalFormatting>
  <conditionalFormatting sqref="D29">
    <cfRule type="expression" dxfId="417" priority="5" stopIfTrue="1">
      <formula>#REF!&gt;0</formula>
    </cfRule>
  </conditionalFormatting>
  <conditionalFormatting sqref="E29">
    <cfRule type="expression" dxfId="416" priority="4" stopIfTrue="1">
      <formula>#REF!&gt;0</formula>
    </cfRule>
  </conditionalFormatting>
  <conditionalFormatting sqref="E30">
    <cfRule type="expression" dxfId="415" priority="3" stopIfTrue="1">
      <formula>#REF!&gt;0</formula>
    </cfRule>
  </conditionalFormatting>
  <conditionalFormatting sqref="D30">
    <cfRule type="expression" dxfId="414" priority="2" stopIfTrue="1">
      <formula>#REF!&gt;0</formula>
    </cfRule>
  </conditionalFormatting>
  <conditionalFormatting sqref="C30">
    <cfRule type="expression" dxfId="413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B1:F54"/>
  <sheetViews>
    <sheetView showGridLines="0" view="pageBreakPreview" zoomScale="115" zoomScaleNormal="126" zoomScaleSheetLayoutView="115" workbookViewId="0"/>
  </sheetViews>
  <sheetFormatPr defaultColWidth="14.7109375" defaultRowHeight="15" x14ac:dyDescent="0.25"/>
  <cols>
    <col min="1" max="1" width="1.42578125" customWidth="1"/>
    <col min="2" max="2" width="53.5703125" style="2" customWidth="1"/>
    <col min="3" max="5" width="8.7109375" customWidth="1"/>
    <col min="6" max="218" width="9.140625" customWidth="1"/>
    <col min="219" max="219" width="13.85546875" customWidth="1"/>
    <col min="220" max="220" width="38.7109375" customWidth="1"/>
    <col min="221" max="225" width="8.7109375" customWidth="1"/>
    <col min="226" max="226" width="1.85546875" customWidth="1"/>
    <col min="227" max="227" width="1.5703125" customWidth="1"/>
    <col min="228" max="231" width="8.85546875" bestFit="1" customWidth="1"/>
    <col min="232" max="232" width="2.42578125" customWidth="1"/>
    <col min="233" max="233" width="11.140625" customWidth="1"/>
    <col min="234" max="235" width="12" customWidth="1"/>
    <col min="236" max="236" width="3.5703125" customWidth="1"/>
    <col min="237" max="243" width="0" hidden="1" customWidth="1"/>
    <col min="244" max="244" width="8.42578125" customWidth="1"/>
    <col min="245" max="245" width="18" customWidth="1"/>
    <col min="246" max="246" width="29.42578125" customWidth="1"/>
    <col min="247" max="247" width="17" customWidth="1"/>
    <col min="248" max="248" width="14.7109375" customWidth="1"/>
    <col min="249" max="249" width="9.28515625" bestFit="1" customWidth="1"/>
    <col min="250" max="250" width="9.5703125" bestFit="1" customWidth="1"/>
    <col min="251" max="251" width="10.7109375" customWidth="1"/>
    <col min="252" max="252" width="16.28515625" customWidth="1"/>
    <col min="253" max="253" width="9.42578125" bestFit="1" customWidth="1"/>
    <col min="254" max="254" width="9.140625" customWidth="1"/>
    <col min="255" max="255" width="9.28515625" bestFit="1" customWidth="1"/>
  </cols>
  <sheetData>
    <row r="1" spans="2:6" ht="15" customHeight="1" x14ac:dyDescent="0.25">
      <c r="B1" s="7"/>
      <c r="C1" s="8"/>
      <c r="D1" s="10"/>
      <c r="E1" s="10"/>
    </row>
    <row r="2" spans="2:6" ht="15" customHeight="1" x14ac:dyDescent="0.25">
      <c r="B2" s="69" t="s">
        <v>3</v>
      </c>
      <c r="C2" s="8"/>
      <c r="D2" s="9"/>
      <c r="E2" s="9"/>
    </row>
    <row r="3" spans="2:6" x14ac:dyDescent="0.25">
      <c r="C3" s="38"/>
      <c r="D3" s="38"/>
      <c r="E3" s="38"/>
      <c r="F3" s="38"/>
    </row>
    <row r="4" spans="2:6" ht="11.25" customHeight="1" x14ac:dyDescent="0.25">
      <c r="B4" s="25"/>
      <c r="C4" s="344" t="s">
        <v>49</v>
      </c>
      <c r="D4" s="344"/>
      <c r="E4" s="344"/>
      <c r="F4" s="38"/>
    </row>
    <row r="5" spans="2:6" ht="11.25" customHeight="1" x14ac:dyDescent="0.25">
      <c r="B5" s="20"/>
      <c r="C5" s="151" t="s">
        <v>158</v>
      </c>
      <c r="D5" s="230" t="s">
        <v>159</v>
      </c>
      <c r="E5" s="230" t="s">
        <v>98</v>
      </c>
      <c r="F5" s="38"/>
    </row>
    <row r="6" spans="2:6" ht="12.75" customHeight="1" x14ac:dyDescent="0.25">
      <c r="B6" s="30" t="s">
        <v>51</v>
      </c>
      <c r="C6" s="112" t="s">
        <v>48</v>
      </c>
      <c r="D6" s="112" t="s">
        <v>48</v>
      </c>
      <c r="E6" s="112" t="s">
        <v>48</v>
      </c>
      <c r="F6" s="38"/>
    </row>
    <row r="7" spans="2:6" ht="11.25" customHeight="1" x14ac:dyDescent="0.25">
      <c r="B7" s="16" t="s">
        <v>61</v>
      </c>
      <c r="C7" s="56">
        <v>0</v>
      </c>
      <c r="D7" s="12">
        <v>246147</v>
      </c>
      <c r="E7" s="12">
        <v>237670</v>
      </c>
      <c r="F7" s="38"/>
    </row>
    <row r="8" spans="2:6" ht="11.25" customHeight="1" x14ac:dyDescent="0.25">
      <c r="B8" s="16" t="s">
        <v>38</v>
      </c>
      <c r="C8" s="56">
        <v>0</v>
      </c>
      <c r="D8" s="12">
        <v>15014</v>
      </c>
      <c r="E8" s="12">
        <v>14562</v>
      </c>
      <c r="F8" s="38"/>
    </row>
    <row r="9" spans="2:6" ht="11.25" customHeight="1" x14ac:dyDescent="0.25">
      <c r="B9" s="55" t="s">
        <v>62</v>
      </c>
      <c r="C9" s="57">
        <v>0</v>
      </c>
      <c r="D9" s="21">
        <v>1863</v>
      </c>
      <c r="E9" s="21">
        <v>1912</v>
      </c>
      <c r="F9" s="38"/>
    </row>
    <row r="10" spans="2:6" ht="11.25" customHeight="1" x14ac:dyDescent="0.25">
      <c r="B10" s="238" t="s">
        <v>56</v>
      </c>
      <c r="C10" s="56">
        <v>0</v>
      </c>
      <c r="D10" s="249">
        <v>263024</v>
      </c>
      <c r="E10" s="249">
        <v>254144</v>
      </c>
      <c r="F10" s="38"/>
    </row>
    <row r="11" spans="2:6" ht="11.25" customHeight="1" x14ac:dyDescent="0.25">
      <c r="B11" s="16" t="s">
        <v>10</v>
      </c>
      <c r="C11" s="56">
        <v>0</v>
      </c>
      <c r="D11" s="12">
        <v>1308</v>
      </c>
      <c r="E11" s="12">
        <v>931</v>
      </c>
      <c r="F11" s="38"/>
    </row>
    <row r="12" spans="2:6" ht="11.25" customHeight="1" x14ac:dyDescent="0.25">
      <c r="B12" s="123" t="s">
        <v>21</v>
      </c>
      <c r="C12" s="62">
        <v>0</v>
      </c>
      <c r="D12" s="242">
        <v>264332</v>
      </c>
      <c r="E12" s="242">
        <v>255075</v>
      </c>
      <c r="F12" s="38"/>
    </row>
    <row r="13" spans="2:6" ht="11.25" customHeight="1" x14ac:dyDescent="0.25">
      <c r="B13" s="16"/>
      <c r="C13" s="56"/>
      <c r="D13" s="12"/>
      <c r="E13" s="12"/>
      <c r="F13" s="38"/>
    </row>
    <row r="14" spans="2:6" ht="9" customHeight="1" x14ac:dyDescent="0.25">
      <c r="B14" s="16" t="s">
        <v>23</v>
      </c>
      <c r="C14" s="56">
        <v>0</v>
      </c>
      <c r="D14" s="12">
        <v>17879</v>
      </c>
      <c r="E14" s="12">
        <v>18050</v>
      </c>
      <c r="F14" s="38"/>
    </row>
    <row r="15" spans="2:6" ht="11.25" customHeight="1" x14ac:dyDescent="0.25">
      <c r="B15" s="16" t="s">
        <v>39</v>
      </c>
      <c r="C15" s="56">
        <v>0</v>
      </c>
      <c r="D15" s="12">
        <v>69030</v>
      </c>
      <c r="E15" s="12">
        <v>62826</v>
      </c>
      <c r="F15" s="38"/>
    </row>
    <row r="16" spans="2:6" ht="11.25" customHeight="1" x14ac:dyDescent="0.25">
      <c r="B16" s="22" t="s">
        <v>167</v>
      </c>
      <c r="C16" s="57">
        <v>0</v>
      </c>
      <c r="D16" s="21">
        <v>89043</v>
      </c>
      <c r="E16" s="21">
        <v>89280</v>
      </c>
      <c r="F16" s="38"/>
    </row>
    <row r="17" spans="2:6" ht="11.25" customHeight="1" x14ac:dyDescent="0.25">
      <c r="B17" s="238" t="s">
        <v>58</v>
      </c>
      <c r="C17" s="56">
        <v>0</v>
      </c>
      <c r="D17" s="249">
        <v>175952</v>
      </c>
      <c r="E17" s="249">
        <v>170156</v>
      </c>
      <c r="F17" s="38"/>
    </row>
    <row r="18" spans="2:6" ht="11.25" customHeight="1" x14ac:dyDescent="0.25">
      <c r="B18" s="16" t="s">
        <v>53</v>
      </c>
      <c r="C18" s="56">
        <v>0</v>
      </c>
      <c r="D18" s="12">
        <v>6334</v>
      </c>
      <c r="E18" s="12">
        <v>5929</v>
      </c>
      <c r="F18" s="38"/>
    </row>
    <row r="19" spans="2:6" ht="11.25" customHeight="1" thickBot="1" x14ac:dyDescent="0.3">
      <c r="B19" s="75" t="s">
        <v>9</v>
      </c>
      <c r="C19" s="58">
        <v>0</v>
      </c>
      <c r="D19" s="241">
        <v>182286</v>
      </c>
      <c r="E19" s="241">
        <v>176085</v>
      </c>
      <c r="F19" s="38"/>
    </row>
    <row r="20" spans="2:6" ht="5.25" customHeight="1" x14ac:dyDescent="0.25">
      <c r="B20" s="28"/>
      <c r="C20" s="71"/>
      <c r="D20" s="162"/>
      <c r="E20" s="162"/>
      <c r="F20" s="38"/>
    </row>
    <row r="21" spans="2:6" ht="11.25" customHeight="1" x14ac:dyDescent="0.25">
      <c r="B21" s="25"/>
      <c r="C21" s="38"/>
      <c r="D21" s="38"/>
      <c r="E21" s="38"/>
      <c r="F21" s="38"/>
    </row>
    <row r="22" spans="2:6" ht="12.75" customHeight="1" x14ac:dyDescent="0.25">
      <c r="B22" s="25"/>
      <c r="C22" s="163"/>
      <c r="D22" s="163"/>
      <c r="E22" s="163"/>
      <c r="F22" s="38"/>
    </row>
    <row r="23" spans="2:6" ht="11.25" customHeight="1" x14ac:dyDescent="0.25">
      <c r="B23" s="20"/>
      <c r="C23" s="344" t="s">
        <v>49</v>
      </c>
      <c r="D23" s="344"/>
      <c r="E23" s="344"/>
      <c r="F23" s="38"/>
    </row>
    <row r="24" spans="2:6" ht="12.75" customHeight="1" x14ac:dyDescent="0.25">
      <c r="B24" s="30" t="s">
        <v>68</v>
      </c>
      <c r="C24" s="300" t="s">
        <v>158</v>
      </c>
      <c r="D24" s="300" t="s">
        <v>159</v>
      </c>
      <c r="E24" s="300" t="s">
        <v>98</v>
      </c>
      <c r="F24" s="38"/>
    </row>
    <row r="25" spans="2:6" ht="11.25" customHeight="1" x14ac:dyDescent="0.25">
      <c r="B25" s="81" t="s">
        <v>165</v>
      </c>
      <c r="C25" s="56"/>
      <c r="D25" s="26"/>
      <c r="E25" s="26"/>
      <c r="F25" s="38"/>
    </row>
    <row r="26" spans="2:6" ht="11.25" customHeight="1" x14ac:dyDescent="0.25">
      <c r="B26" s="28" t="s">
        <v>69</v>
      </c>
      <c r="C26" s="164">
        <v>0</v>
      </c>
      <c r="D26" s="133">
        <v>1.2</v>
      </c>
      <c r="E26" s="133">
        <v>1.2</v>
      </c>
      <c r="F26" s="38"/>
    </row>
    <row r="27" spans="2:6" ht="11.25" customHeight="1" x14ac:dyDescent="0.25">
      <c r="B27" s="28" t="s">
        <v>166</v>
      </c>
      <c r="C27" s="164">
        <v>0</v>
      </c>
      <c r="D27" s="219">
        <v>0.22</v>
      </c>
      <c r="E27" s="219">
        <v>0.2</v>
      </c>
      <c r="F27" s="38"/>
    </row>
    <row r="28" spans="2:6" ht="11.25" customHeight="1" x14ac:dyDescent="0.25">
      <c r="B28" s="28" t="s">
        <v>122</v>
      </c>
      <c r="C28" s="164">
        <v>0</v>
      </c>
      <c r="D28" s="133">
        <v>37.4</v>
      </c>
      <c r="E28" s="133">
        <v>38.1</v>
      </c>
      <c r="F28" s="38"/>
    </row>
    <row r="29" spans="2:6" ht="5.25" customHeight="1" x14ac:dyDescent="0.25">
      <c r="B29" s="64"/>
      <c r="C29" s="56"/>
      <c r="D29" s="26"/>
      <c r="E29" s="26"/>
      <c r="F29" s="38"/>
    </row>
    <row r="30" spans="2:6" ht="11.25" customHeight="1" x14ac:dyDescent="0.25">
      <c r="B30" s="81" t="s">
        <v>295</v>
      </c>
      <c r="C30" s="56"/>
      <c r="D30" s="26"/>
      <c r="E30" s="26"/>
      <c r="F30" s="38"/>
    </row>
    <row r="31" spans="2:6" ht="11.25" customHeight="1" x14ac:dyDescent="0.25">
      <c r="B31" s="165" t="s">
        <v>67</v>
      </c>
      <c r="C31" s="56">
        <v>0</v>
      </c>
      <c r="D31" s="13">
        <v>257994</v>
      </c>
      <c r="E31" s="13">
        <v>251320</v>
      </c>
      <c r="F31" s="38"/>
    </row>
    <row r="32" spans="2:6" ht="11.25" customHeight="1" thickBot="1" x14ac:dyDescent="0.3">
      <c r="B32" s="166" t="s">
        <v>145</v>
      </c>
      <c r="C32" s="63">
        <v>0</v>
      </c>
      <c r="D32" s="221">
        <v>173447</v>
      </c>
      <c r="E32" s="221">
        <v>166699</v>
      </c>
      <c r="F32" s="38"/>
    </row>
    <row r="33" spans="2:6" ht="5.25" customHeight="1" x14ac:dyDescent="0.25">
      <c r="B33" s="64"/>
      <c r="C33" s="27"/>
      <c r="D33" s="26"/>
      <c r="E33" s="26"/>
      <c r="F33" s="38"/>
    </row>
    <row r="34" spans="2:6" ht="11.25" customHeight="1" x14ac:dyDescent="0.25">
      <c r="B34" s="25"/>
      <c r="C34" s="163"/>
      <c r="D34" s="163"/>
      <c r="E34" s="163"/>
      <c r="F34" s="38"/>
    </row>
    <row r="35" spans="2:6" ht="11.25" customHeight="1" x14ac:dyDescent="0.25">
      <c r="B35" s="25"/>
      <c r="C35" s="163"/>
      <c r="D35" s="163"/>
      <c r="E35" s="163"/>
      <c r="F35" s="38"/>
    </row>
    <row r="36" spans="2:6" ht="11.25" customHeight="1" x14ac:dyDescent="0.25">
      <c r="B36" s="25"/>
      <c r="C36" s="163"/>
      <c r="D36" s="163"/>
      <c r="E36" s="163"/>
      <c r="F36" s="38"/>
    </row>
    <row r="37" spans="2:6" ht="11.25" customHeight="1" x14ac:dyDescent="0.25">
      <c r="B37" s="25"/>
      <c r="C37" s="163"/>
      <c r="D37" s="163"/>
      <c r="E37" s="163"/>
    </row>
    <row r="38" spans="2:6" x14ac:dyDescent="0.25">
      <c r="B38" s="18"/>
      <c r="C38" s="1"/>
      <c r="D38" s="1"/>
      <c r="E38" s="1"/>
    </row>
    <row r="39" spans="2:6" x14ac:dyDescent="0.25">
      <c r="B39" s="18"/>
      <c r="C39" s="1"/>
      <c r="D39" s="1"/>
      <c r="E39" s="1"/>
    </row>
    <row r="40" spans="2:6" x14ac:dyDescent="0.25">
      <c r="B40" s="18"/>
      <c r="C40" s="1"/>
      <c r="D40" s="1"/>
      <c r="E40" s="1"/>
    </row>
    <row r="41" spans="2:6" x14ac:dyDescent="0.25">
      <c r="B41" s="18"/>
      <c r="C41" s="1"/>
      <c r="D41" s="1"/>
      <c r="E41" s="1"/>
    </row>
    <row r="42" spans="2:6" x14ac:dyDescent="0.25">
      <c r="B42" s="18"/>
      <c r="C42" s="1"/>
      <c r="D42" s="1"/>
      <c r="E42" s="1"/>
    </row>
    <row r="43" spans="2:6" x14ac:dyDescent="0.25">
      <c r="B43" s="18"/>
      <c r="C43" s="1"/>
      <c r="D43" s="1"/>
      <c r="E43" s="1"/>
    </row>
    <row r="44" spans="2:6" x14ac:dyDescent="0.25">
      <c r="B44" s="18"/>
      <c r="C44" s="1"/>
      <c r="D44" s="1"/>
      <c r="E44" s="1"/>
    </row>
    <row r="45" spans="2:6" x14ac:dyDescent="0.25">
      <c r="B45" s="18"/>
      <c r="C45" s="1"/>
      <c r="D45" s="1"/>
      <c r="E45" s="1"/>
    </row>
    <row r="46" spans="2:6" x14ac:dyDescent="0.25">
      <c r="B46" s="18"/>
      <c r="C46" s="1"/>
      <c r="D46" s="1"/>
      <c r="E46" s="1"/>
    </row>
    <row r="47" spans="2:6" x14ac:dyDescent="0.25">
      <c r="B47" s="18"/>
      <c r="C47" s="1"/>
      <c r="D47" s="1"/>
      <c r="E47" s="1"/>
    </row>
    <row r="48" spans="2:6" x14ac:dyDescent="0.25">
      <c r="B48" s="18"/>
      <c r="C48" s="1"/>
      <c r="D48" s="1"/>
      <c r="E48" s="1"/>
    </row>
    <row r="49" spans="2:5" x14ac:dyDescent="0.25">
      <c r="B49" s="18"/>
      <c r="C49" s="1"/>
      <c r="D49" s="1"/>
      <c r="E49" s="1"/>
    </row>
    <row r="50" spans="2:5" x14ac:dyDescent="0.25">
      <c r="B50" s="18"/>
      <c r="C50" s="1"/>
      <c r="D50" s="1"/>
      <c r="E50" s="1"/>
    </row>
    <row r="51" spans="2:5" x14ac:dyDescent="0.25">
      <c r="B51" s="18"/>
      <c r="C51" s="1"/>
      <c r="D51" s="1"/>
      <c r="E51" s="1"/>
    </row>
    <row r="52" spans="2:5" x14ac:dyDescent="0.25">
      <c r="B52" s="18"/>
      <c r="C52" s="1"/>
      <c r="D52" s="1"/>
      <c r="E52" s="1"/>
    </row>
    <row r="53" spans="2:5" x14ac:dyDescent="0.25">
      <c r="B53" s="18"/>
      <c r="C53" s="1"/>
      <c r="D53" s="1"/>
      <c r="E53" s="1"/>
    </row>
    <row r="54" spans="2:5" x14ac:dyDescent="0.25">
      <c r="B54" s="18"/>
      <c r="C54" s="1"/>
      <c r="D54" s="1"/>
      <c r="E54" s="1"/>
    </row>
  </sheetData>
  <mergeCells count="2">
    <mergeCell ref="C4:E4"/>
    <mergeCell ref="C23:E23"/>
  </mergeCells>
  <conditionalFormatting sqref="C26:C30">
    <cfRule type="expression" dxfId="412" priority="60" stopIfTrue="1">
      <formula>#REF!&gt;0</formula>
    </cfRule>
  </conditionalFormatting>
  <conditionalFormatting sqref="C31:C32">
    <cfRule type="expression" dxfId="411" priority="59" stopIfTrue="1">
      <formula>#REF!&gt;0</formula>
    </cfRule>
  </conditionalFormatting>
  <conditionalFormatting sqref="C20">
    <cfRule type="expression" dxfId="410" priority="58" stopIfTrue="1">
      <formula>#REF!&gt;0</formula>
    </cfRule>
  </conditionalFormatting>
  <conditionalFormatting sqref="C25">
    <cfRule type="expression" dxfId="409" priority="57" stopIfTrue="1">
      <formula>#REF!&gt;0</formula>
    </cfRule>
  </conditionalFormatting>
  <conditionalFormatting sqref="C33">
    <cfRule type="expression" dxfId="408" priority="37" stopIfTrue="1">
      <formula>#REF!&gt;0</formula>
    </cfRule>
  </conditionalFormatting>
  <conditionalFormatting sqref="C10">
    <cfRule type="expression" dxfId="407" priority="32" stopIfTrue="1">
      <formula>$O$23&gt;0</formula>
    </cfRule>
    <cfRule type="expression" dxfId="406" priority="36" stopIfTrue="1">
      <formula>$O$23&gt;0</formula>
    </cfRule>
  </conditionalFormatting>
  <conditionalFormatting sqref="D10">
    <cfRule type="expression" dxfId="405" priority="31" stopIfTrue="1">
      <formula>$P$23&gt;0</formula>
    </cfRule>
    <cfRule type="expression" dxfId="404" priority="35" stopIfTrue="1">
      <formula>$P$23&gt;0</formula>
    </cfRule>
  </conditionalFormatting>
  <conditionalFormatting sqref="D17">
    <cfRule type="expression" dxfId="403" priority="25" stopIfTrue="1">
      <formula>$P$30&gt;0</formula>
    </cfRule>
    <cfRule type="expression" dxfId="402" priority="33" stopIfTrue="1">
      <formula>$P$30&gt;0</formula>
    </cfRule>
  </conditionalFormatting>
  <conditionalFormatting sqref="C12">
    <cfRule type="expression" dxfId="401" priority="29" stopIfTrue="1">
      <formula>$O$25&gt;0</formula>
    </cfRule>
  </conditionalFormatting>
  <conditionalFormatting sqref="D12">
    <cfRule type="expression" dxfId="400" priority="28" stopIfTrue="1">
      <formula>$P$25&gt;0</formula>
    </cfRule>
  </conditionalFormatting>
  <conditionalFormatting sqref="C17">
    <cfRule type="expression" dxfId="399" priority="26" stopIfTrue="1">
      <formula>$O$30&gt;0</formula>
    </cfRule>
  </conditionalFormatting>
  <conditionalFormatting sqref="C19">
    <cfRule type="expression" dxfId="398" priority="23" stopIfTrue="1">
      <formula>$O$32&gt;0</formula>
    </cfRule>
  </conditionalFormatting>
  <conditionalFormatting sqref="D19">
    <cfRule type="expression" dxfId="397" priority="22" stopIfTrue="1">
      <formula>$P$32&gt;0</formula>
    </cfRule>
  </conditionalFormatting>
  <conditionalFormatting sqref="C19">
    <cfRule type="expression" dxfId="396" priority="20" stopIfTrue="1">
      <formula>$O$25&gt;0</formula>
    </cfRule>
  </conditionalFormatting>
  <conditionalFormatting sqref="D19">
    <cfRule type="expression" dxfId="395" priority="19" stopIfTrue="1">
      <formula>$P$25&gt;0</formula>
    </cfRule>
  </conditionalFormatting>
  <conditionalFormatting sqref="D19">
    <cfRule type="expression" dxfId="394" priority="16" stopIfTrue="1">
      <formula>$P$30&gt;0</formula>
    </cfRule>
    <cfRule type="expression" dxfId="393" priority="17" stopIfTrue="1">
      <formula>$P$30&gt;0</formula>
    </cfRule>
  </conditionalFormatting>
  <conditionalFormatting sqref="C19">
    <cfRule type="expression" dxfId="392" priority="15" stopIfTrue="1">
      <formula>$O$30&gt;0</formula>
    </cfRule>
  </conditionalFormatting>
  <conditionalFormatting sqref="C19">
    <cfRule type="expression" dxfId="391" priority="13" stopIfTrue="1">
      <formula>$O$25&gt;0</formula>
    </cfRule>
  </conditionalFormatting>
  <conditionalFormatting sqref="D19">
    <cfRule type="expression" dxfId="390" priority="12" stopIfTrue="1">
      <formula>$P$25&gt;0</formula>
    </cfRule>
  </conditionalFormatting>
  <conditionalFormatting sqref="E10">
    <cfRule type="expression" dxfId="389" priority="9" stopIfTrue="1">
      <formula>$P$23&gt;0</formula>
    </cfRule>
    <cfRule type="expression" dxfId="388" priority="10" stopIfTrue="1">
      <formula>$P$23&gt;0</formula>
    </cfRule>
  </conditionalFormatting>
  <conditionalFormatting sqref="E12">
    <cfRule type="expression" dxfId="387" priority="8" stopIfTrue="1">
      <formula>$P$25&gt;0</formula>
    </cfRule>
  </conditionalFormatting>
  <conditionalFormatting sqref="E17">
    <cfRule type="expression" dxfId="386" priority="6" stopIfTrue="1">
      <formula>$P$30&gt;0</formula>
    </cfRule>
    <cfRule type="expression" dxfId="385" priority="7" stopIfTrue="1">
      <formula>$P$30&gt;0</formula>
    </cfRule>
  </conditionalFormatting>
  <conditionalFormatting sqref="E19">
    <cfRule type="expression" dxfId="384" priority="5" stopIfTrue="1">
      <formula>$P$32&gt;0</formula>
    </cfRule>
  </conditionalFormatting>
  <conditionalFormatting sqref="E19">
    <cfRule type="expression" dxfId="383" priority="4" stopIfTrue="1">
      <formula>$P$25&gt;0</formula>
    </cfRule>
  </conditionalFormatting>
  <conditionalFormatting sqref="E19">
    <cfRule type="expression" dxfId="382" priority="2" stopIfTrue="1">
      <formula>$P$30&gt;0</formula>
    </cfRule>
    <cfRule type="expression" dxfId="381" priority="3" stopIfTrue="1">
      <formula>$P$30&gt;0</formula>
    </cfRule>
  </conditionalFormatting>
  <conditionalFormatting sqref="E19">
    <cfRule type="expression" dxfId="380" priority="1" stopIfTrue="1">
      <formula>$P$25&gt;0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 C24:E24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B2:F45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5" width="8.7109375" customWidth="1"/>
    <col min="125" max="125" width="13.85546875" customWidth="1"/>
    <col min="126" max="126" width="38.5703125" customWidth="1"/>
    <col min="127" max="132" width="8.7109375" customWidth="1"/>
    <col min="133" max="133" width="2" customWidth="1"/>
    <col min="134" max="137" width="8.7109375" customWidth="1"/>
    <col min="138" max="138" width="2.85546875" customWidth="1"/>
    <col min="139" max="139" width="18.28515625" customWidth="1"/>
    <col min="140" max="140" width="7.140625" customWidth="1"/>
    <col min="141" max="141" width="10.42578125" customWidth="1"/>
    <col min="142" max="142" width="8" customWidth="1"/>
    <col min="143" max="143" width="7.7109375" customWidth="1"/>
    <col min="144" max="144" width="4" customWidth="1"/>
    <col min="145" max="145" width="4.85546875" customWidth="1"/>
    <col min="146" max="146" width="4.7109375" customWidth="1"/>
    <col min="147" max="147" width="4.140625" customWidth="1"/>
    <col min="148" max="148" width="17" customWidth="1"/>
    <col min="149" max="149" width="4" customWidth="1"/>
    <col min="150" max="150" width="5.42578125" customWidth="1"/>
    <col min="151" max="151" width="8.7109375" customWidth="1"/>
    <col min="152" max="152" width="16.7109375" customWidth="1"/>
    <col min="153" max="153" width="25.42578125" customWidth="1"/>
    <col min="154" max="154" width="17.140625" customWidth="1"/>
    <col min="155" max="155" width="14.42578125" customWidth="1"/>
    <col min="156" max="156" width="8.140625" customWidth="1"/>
    <col min="157" max="157" width="9.5703125" customWidth="1"/>
    <col min="158" max="158" width="9.85546875" customWidth="1"/>
    <col min="159" max="159" width="14.42578125" customWidth="1"/>
    <col min="160" max="160" width="8.140625" customWidth="1"/>
    <col min="161" max="161" width="9.5703125" customWidth="1"/>
    <col min="162" max="162" width="9.85546875" customWidth="1"/>
    <col min="163" max="163" width="14.42578125" customWidth="1"/>
    <col min="164" max="164" width="8.140625" customWidth="1"/>
    <col min="165" max="165" width="9.5703125" customWidth="1"/>
    <col min="166" max="166" width="9.85546875" customWidth="1"/>
    <col min="167" max="167" width="14.42578125" customWidth="1"/>
    <col min="168" max="168" width="8.140625" customWidth="1"/>
    <col min="169" max="169" width="9.5703125" customWidth="1"/>
    <col min="170" max="170" width="9.85546875" customWidth="1"/>
    <col min="171" max="171" width="14.42578125" customWidth="1"/>
    <col min="172" max="172" width="8.140625" customWidth="1"/>
    <col min="173" max="173" width="9.5703125" customWidth="1"/>
    <col min="174" max="174" width="9.85546875" customWidth="1"/>
    <col min="175" max="175" width="14.42578125" customWidth="1"/>
    <col min="176" max="176" width="8.140625" customWidth="1"/>
    <col min="177" max="177" width="9.5703125" customWidth="1"/>
    <col min="178" max="178" width="9.85546875" customWidth="1"/>
    <col min="179" max="179" width="14.42578125" customWidth="1"/>
    <col min="180" max="180" width="8.140625" customWidth="1"/>
    <col min="181" max="181" width="9.5703125" customWidth="1"/>
    <col min="182" max="182" width="9.85546875" customWidth="1"/>
    <col min="183" max="183" width="14.42578125" customWidth="1"/>
    <col min="184" max="184" width="8.140625" customWidth="1"/>
    <col min="185" max="185" width="9.5703125" customWidth="1"/>
    <col min="186" max="186" width="9.85546875" customWidth="1"/>
    <col min="187" max="187" width="14.42578125" customWidth="1"/>
    <col min="188" max="188" width="8.140625" customWidth="1"/>
    <col min="189" max="189" width="9.5703125" customWidth="1"/>
    <col min="190" max="190" width="9.85546875" customWidth="1"/>
    <col min="191" max="191" width="14.42578125" customWidth="1"/>
    <col min="192" max="192" width="8.140625" customWidth="1"/>
    <col min="193" max="193" width="9.5703125" customWidth="1"/>
    <col min="194" max="194" width="9.85546875" customWidth="1"/>
    <col min="195" max="195" width="14.42578125" customWidth="1"/>
    <col min="196" max="196" width="8.140625" customWidth="1"/>
    <col min="197" max="197" width="9.5703125" customWidth="1"/>
    <col min="198" max="198" width="9.85546875" customWidth="1"/>
    <col min="199" max="199" width="14.42578125" customWidth="1"/>
    <col min="200" max="200" width="8.140625" customWidth="1"/>
    <col min="201" max="201" width="9.5703125" customWidth="1"/>
    <col min="202" max="202" width="9.85546875" customWidth="1"/>
    <col min="203" max="203" width="14.42578125" customWidth="1"/>
    <col min="204" max="204" width="8.140625" customWidth="1"/>
    <col min="205" max="205" width="9.5703125" customWidth="1"/>
    <col min="206" max="206" width="9.85546875" customWidth="1"/>
    <col min="207" max="207" width="14.42578125" customWidth="1"/>
    <col min="208" max="208" width="8.140625" customWidth="1"/>
    <col min="209" max="209" width="9.5703125" customWidth="1"/>
    <col min="210" max="210" width="9.85546875" customWidth="1"/>
    <col min="211" max="211" width="14.42578125" customWidth="1"/>
    <col min="212" max="212" width="8.140625" customWidth="1"/>
    <col min="213" max="213" width="9.5703125" customWidth="1"/>
    <col min="214" max="214" width="9.85546875" customWidth="1"/>
    <col min="215" max="215" width="14.42578125" customWidth="1"/>
    <col min="216" max="216" width="8.140625" customWidth="1"/>
    <col min="217" max="217" width="9.5703125" customWidth="1"/>
    <col min="218" max="218" width="9.85546875" customWidth="1"/>
    <col min="219" max="219" width="14.42578125" customWidth="1"/>
    <col min="220" max="220" width="8.140625" customWidth="1"/>
    <col min="221" max="221" width="9.5703125" customWidth="1"/>
    <col min="222" max="222" width="9.85546875" customWidth="1"/>
    <col min="223" max="223" width="14.42578125" customWidth="1"/>
    <col min="224" max="224" width="8.140625" customWidth="1"/>
    <col min="225" max="225" width="9.5703125" customWidth="1"/>
    <col min="226" max="226" width="9.85546875" customWidth="1"/>
    <col min="227" max="227" width="14.42578125" customWidth="1"/>
    <col min="228" max="228" width="8.140625" customWidth="1"/>
    <col min="229" max="229" width="9.5703125" customWidth="1"/>
    <col min="230" max="230" width="9.85546875" customWidth="1"/>
    <col min="231" max="231" width="14.42578125" customWidth="1"/>
    <col min="232" max="232" width="8.140625" customWidth="1"/>
    <col min="233" max="233" width="9.5703125" customWidth="1"/>
    <col min="234" max="234" width="9.85546875" customWidth="1"/>
    <col min="235" max="235" width="14.42578125" customWidth="1"/>
    <col min="236" max="236" width="8.140625" bestFit="1" customWidth="1"/>
    <col min="237" max="237" width="9.5703125" bestFit="1" customWidth="1"/>
    <col min="238" max="238" width="9.85546875" bestFit="1" customWidth="1"/>
  </cols>
  <sheetData>
    <row r="2" spans="2:6" ht="15" customHeight="1" x14ac:dyDescent="0.25">
      <c r="B2" s="169" t="s">
        <v>4</v>
      </c>
      <c r="C2" s="39"/>
      <c r="D2" s="40"/>
      <c r="E2" s="40"/>
      <c r="F2" s="38"/>
    </row>
    <row r="3" spans="2:6" ht="11.25" customHeight="1" x14ac:dyDescent="0.25">
      <c r="B3" s="24"/>
      <c r="C3" s="170"/>
      <c r="D3" s="170"/>
      <c r="E3" s="170"/>
      <c r="F3" s="38"/>
    </row>
    <row r="4" spans="2:6" ht="11.25" customHeight="1" x14ac:dyDescent="0.25">
      <c r="B4" s="25"/>
      <c r="C4" s="344" t="s">
        <v>31</v>
      </c>
      <c r="D4" s="344"/>
      <c r="E4" s="344"/>
      <c r="F4" s="38"/>
    </row>
    <row r="5" spans="2:6" ht="11.25" customHeight="1" x14ac:dyDescent="0.25">
      <c r="B5" s="20"/>
      <c r="C5" s="151" t="s">
        <v>158</v>
      </c>
      <c r="D5" s="230" t="s">
        <v>159</v>
      </c>
      <c r="E5" s="230" t="s">
        <v>98</v>
      </c>
      <c r="F5" s="38"/>
    </row>
    <row r="6" spans="2:6" ht="11.25" customHeight="1" x14ac:dyDescent="0.25">
      <c r="B6" s="152" t="s">
        <v>143</v>
      </c>
      <c r="C6" s="112" t="s">
        <v>48</v>
      </c>
      <c r="D6" s="153" t="s">
        <v>48</v>
      </c>
      <c r="E6" s="112" t="s">
        <v>48</v>
      </c>
      <c r="F6" s="38"/>
    </row>
    <row r="7" spans="2:6" ht="11.25" customHeight="1" x14ac:dyDescent="0.25">
      <c r="B7" s="16" t="s">
        <v>11</v>
      </c>
      <c r="C7" s="56">
        <v>0</v>
      </c>
      <c r="D7" s="12">
        <v>1480</v>
      </c>
      <c r="E7" s="12">
        <v>1472</v>
      </c>
      <c r="F7" s="38"/>
    </row>
    <row r="8" spans="2:6" ht="11.25" customHeight="1" x14ac:dyDescent="0.25">
      <c r="B8" s="22" t="s">
        <v>0</v>
      </c>
      <c r="C8" s="57">
        <v>0</v>
      </c>
      <c r="D8" s="21">
        <v>404</v>
      </c>
      <c r="E8" s="21">
        <v>413</v>
      </c>
      <c r="F8" s="38"/>
    </row>
    <row r="9" spans="2:6" ht="11.25" customHeight="1" x14ac:dyDescent="0.25">
      <c r="B9" s="238" t="s">
        <v>12</v>
      </c>
      <c r="C9" s="56">
        <v>0</v>
      </c>
      <c r="D9" s="71">
        <v>1884</v>
      </c>
      <c r="E9" s="71">
        <v>1885</v>
      </c>
      <c r="F9" s="38"/>
    </row>
    <row r="10" spans="2:6" ht="11.25" customHeight="1" x14ac:dyDescent="0.25">
      <c r="B10" s="16" t="s">
        <v>16</v>
      </c>
      <c r="C10" s="56">
        <v>0</v>
      </c>
      <c r="D10" s="12">
        <v>-696</v>
      </c>
      <c r="E10" s="12">
        <v>-696</v>
      </c>
      <c r="F10" s="38"/>
    </row>
    <row r="11" spans="2:6" ht="11.25" customHeight="1" x14ac:dyDescent="0.25">
      <c r="B11" s="22" t="s">
        <v>50</v>
      </c>
      <c r="C11" s="57">
        <v>0</v>
      </c>
      <c r="D11" s="21">
        <v>-130</v>
      </c>
      <c r="E11" s="21">
        <v>-150</v>
      </c>
      <c r="F11" s="38"/>
    </row>
    <row r="12" spans="2:6" ht="11.25" customHeight="1" x14ac:dyDescent="0.25">
      <c r="B12" s="238" t="s">
        <v>24</v>
      </c>
      <c r="C12" s="56">
        <v>0</v>
      </c>
      <c r="D12" s="71">
        <v>1058</v>
      </c>
      <c r="E12" s="71">
        <v>1039</v>
      </c>
      <c r="F12" s="38"/>
    </row>
    <row r="13" spans="2:6" ht="11.25" customHeight="1" x14ac:dyDescent="0.25">
      <c r="B13" s="16" t="s">
        <v>14</v>
      </c>
      <c r="C13" s="57">
        <v>0</v>
      </c>
      <c r="D13" s="12">
        <v>-310</v>
      </c>
      <c r="E13" s="12">
        <v>-313</v>
      </c>
      <c r="F13" s="38"/>
    </row>
    <row r="14" spans="2:6" ht="11.25" customHeight="1" x14ac:dyDescent="0.25">
      <c r="B14" s="80" t="s">
        <v>18</v>
      </c>
      <c r="C14" s="57">
        <v>0</v>
      </c>
      <c r="D14" s="96">
        <v>748</v>
      </c>
      <c r="E14" s="96">
        <v>726</v>
      </c>
      <c r="F14" s="38"/>
    </row>
    <row r="15" spans="2:6" ht="5.25" customHeight="1" x14ac:dyDescent="0.25">
      <c r="B15" s="28"/>
      <c r="C15" s="71"/>
      <c r="D15" s="26"/>
      <c r="E15" s="26"/>
      <c r="F15" s="38"/>
    </row>
    <row r="16" spans="2:6" ht="11.25" customHeight="1" x14ac:dyDescent="0.25">
      <c r="B16" s="171" t="s">
        <v>162</v>
      </c>
      <c r="C16" s="31"/>
      <c r="D16" s="172"/>
      <c r="E16" s="31"/>
      <c r="F16" s="38"/>
    </row>
    <row r="17" spans="2:6" ht="11.25" customHeight="1" x14ac:dyDescent="0.25">
      <c r="B17" s="11" t="s">
        <v>11</v>
      </c>
      <c r="C17" s="56"/>
      <c r="D17" s="26"/>
      <c r="E17" s="26"/>
      <c r="F17" s="38"/>
    </row>
    <row r="18" spans="2:6" ht="11.25" customHeight="1" x14ac:dyDescent="0.25">
      <c r="B18" s="215" t="s">
        <v>146</v>
      </c>
      <c r="C18" s="56">
        <v>0</v>
      </c>
      <c r="D18" s="12">
        <v>481</v>
      </c>
      <c r="E18" s="12">
        <v>489</v>
      </c>
      <c r="F18" s="38"/>
    </row>
    <row r="19" spans="2:6" ht="11.25" customHeight="1" x14ac:dyDescent="0.25">
      <c r="B19" s="215" t="s">
        <v>147</v>
      </c>
      <c r="C19" s="56">
        <v>0</v>
      </c>
      <c r="D19" s="12">
        <v>283</v>
      </c>
      <c r="E19" s="12">
        <v>278</v>
      </c>
      <c r="F19" s="38"/>
    </row>
    <row r="20" spans="2:6" ht="11.25" customHeight="1" x14ac:dyDescent="0.25">
      <c r="B20" s="215" t="s">
        <v>148</v>
      </c>
      <c r="C20" s="56">
        <v>0</v>
      </c>
      <c r="D20" s="26">
        <v>526</v>
      </c>
      <c r="E20" s="26">
        <v>512</v>
      </c>
      <c r="F20" s="38"/>
    </row>
    <row r="21" spans="2:6" ht="11.25" customHeight="1" x14ac:dyDescent="0.25">
      <c r="B21" s="215" t="s">
        <v>149</v>
      </c>
      <c r="C21" s="56">
        <v>0</v>
      </c>
      <c r="D21" s="12">
        <v>122</v>
      </c>
      <c r="E21" s="12">
        <v>120</v>
      </c>
      <c r="F21" s="38"/>
    </row>
    <row r="22" spans="2:6" ht="11.25" customHeight="1" x14ac:dyDescent="0.25">
      <c r="B22" s="16" t="s">
        <v>197</v>
      </c>
      <c r="C22" s="56">
        <v>0</v>
      </c>
      <c r="D22" s="12">
        <v>68</v>
      </c>
      <c r="E22" s="12">
        <v>73</v>
      </c>
      <c r="F22" s="38"/>
    </row>
    <row r="23" spans="2:6" ht="11.25" customHeight="1" x14ac:dyDescent="0.25">
      <c r="B23" s="155" t="s">
        <v>160</v>
      </c>
      <c r="C23" s="70">
        <v>0</v>
      </c>
      <c r="D23" s="240">
        <v>1480</v>
      </c>
      <c r="E23" s="240">
        <v>1472</v>
      </c>
      <c r="F23" s="38"/>
    </row>
    <row r="24" spans="2:6" ht="11.25" customHeight="1" x14ac:dyDescent="0.25">
      <c r="B24" s="11" t="s">
        <v>0</v>
      </c>
      <c r="C24" s="56"/>
      <c r="D24" s="26"/>
      <c r="E24" s="26"/>
      <c r="F24" s="38"/>
    </row>
    <row r="25" spans="2:6" ht="11.25" customHeight="1" x14ac:dyDescent="0.25">
      <c r="B25" s="215" t="s">
        <v>146</v>
      </c>
      <c r="C25" s="56">
        <v>0</v>
      </c>
      <c r="D25" s="12">
        <v>141</v>
      </c>
      <c r="E25" s="12">
        <v>157</v>
      </c>
      <c r="F25" s="38"/>
    </row>
    <row r="26" spans="2:6" ht="11.25" customHeight="1" x14ac:dyDescent="0.25">
      <c r="B26" s="215" t="s">
        <v>147</v>
      </c>
      <c r="C26" s="56">
        <v>0</v>
      </c>
      <c r="D26" s="12">
        <v>48</v>
      </c>
      <c r="E26" s="12">
        <v>46</v>
      </c>
      <c r="F26" s="38"/>
    </row>
    <row r="27" spans="2:6" ht="11.25" customHeight="1" x14ac:dyDescent="0.25">
      <c r="B27" s="215" t="s">
        <v>148</v>
      </c>
      <c r="C27" s="56">
        <v>0</v>
      </c>
      <c r="D27" s="26">
        <v>103</v>
      </c>
      <c r="E27" s="26">
        <v>107</v>
      </c>
      <c r="F27" s="38"/>
    </row>
    <row r="28" spans="2:6" ht="11.25" customHeight="1" x14ac:dyDescent="0.25">
      <c r="B28" s="215" t="s">
        <v>149</v>
      </c>
      <c r="C28" s="56">
        <v>0</v>
      </c>
      <c r="D28" s="12">
        <v>25</v>
      </c>
      <c r="E28" s="12">
        <v>22</v>
      </c>
      <c r="F28" s="38"/>
    </row>
    <row r="29" spans="2:6" ht="11.25" customHeight="1" x14ac:dyDescent="0.25">
      <c r="B29" s="16" t="s">
        <v>197</v>
      </c>
      <c r="C29" s="56">
        <v>0</v>
      </c>
      <c r="D29" s="12">
        <v>87</v>
      </c>
      <c r="E29" s="12">
        <v>81</v>
      </c>
      <c r="F29" s="38"/>
    </row>
    <row r="30" spans="2:6" ht="11.25" customHeight="1" x14ac:dyDescent="0.25">
      <c r="B30" s="80" t="s">
        <v>161</v>
      </c>
      <c r="C30" s="62">
        <v>0</v>
      </c>
      <c r="D30" s="96">
        <v>404</v>
      </c>
      <c r="E30" s="96">
        <v>413</v>
      </c>
      <c r="F30" s="38"/>
    </row>
    <row r="31" spans="2:6" ht="11.25" customHeight="1" thickBot="1" x14ac:dyDescent="0.3">
      <c r="B31" s="76" t="s">
        <v>12</v>
      </c>
      <c r="C31" s="63">
        <v>0</v>
      </c>
      <c r="D31" s="99">
        <v>1884</v>
      </c>
      <c r="E31" s="99">
        <v>1885</v>
      </c>
      <c r="F31" s="38"/>
    </row>
    <row r="32" spans="2:6" ht="5.25" customHeight="1" x14ac:dyDescent="0.25">
      <c r="B32" s="64"/>
      <c r="C32" s="173"/>
      <c r="D32" s="73"/>
      <c r="E32" s="73"/>
      <c r="F32" s="38"/>
    </row>
    <row r="33" spans="2:6" ht="11.25" customHeight="1" x14ac:dyDescent="0.25">
      <c r="B33" s="171" t="s">
        <v>150</v>
      </c>
      <c r="C33" s="31"/>
      <c r="D33" s="172"/>
      <c r="E33" s="31"/>
      <c r="F33" s="38"/>
    </row>
    <row r="34" spans="2:6" ht="11.25" customHeight="1" x14ac:dyDescent="0.25">
      <c r="B34" s="16" t="s">
        <v>288</v>
      </c>
      <c r="C34" s="56">
        <v>0</v>
      </c>
      <c r="D34" s="12">
        <v>1075</v>
      </c>
      <c r="E34" s="12">
        <v>1067</v>
      </c>
      <c r="F34" s="38"/>
    </row>
    <row r="35" spans="2:6" ht="11.25" customHeight="1" x14ac:dyDescent="0.25">
      <c r="B35" s="16" t="s">
        <v>289</v>
      </c>
      <c r="C35" s="56">
        <v>0</v>
      </c>
      <c r="D35" s="12">
        <v>584</v>
      </c>
      <c r="E35" s="12">
        <v>574</v>
      </c>
      <c r="F35" s="38"/>
    </row>
    <row r="36" spans="2:6" ht="11.25" customHeight="1" x14ac:dyDescent="0.25">
      <c r="B36" s="16" t="s">
        <v>197</v>
      </c>
      <c r="C36" s="56">
        <v>0</v>
      </c>
      <c r="D36" s="12">
        <v>144</v>
      </c>
      <c r="E36" s="12">
        <v>139</v>
      </c>
      <c r="F36" s="38"/>
    </row>
    <row r="37" spans="2:6" ht="11.25" customHeight="1" x14ac:dyDescent="0.25">
      <c r="B37" s="16" t="s">
        <v>163</v>
      </c>
      <c r="C37" s="56">
        <v>0</v>
      </c>
      <c r="D37" s="12">
        <v>54</v>
      </c>
      <c r="E37" s="12">
        <v>77</v>
      </c>
      <c r="F37" s="38"/>
    </row>
    <row r="38" spans="2:6" ht="11.25" customHeight="1" x14ac:dyDescent="0.25">
      <c r="B38" s="16" t="s">
        <v>164</v>
      </c>
      <c r="C38" s="56">
        <v>0</v>
      </c>
      <c r="D38" s="12">
        <v>27</v>
      </c>
      <c r="E38" s="12">
        <v>28</v>
      </c>
      <c r="F38" s="38"/>
    </row>
    <row r="39" spans="2:6" ht="11.25" customHeight="1" thickBot="1" x14ac:dyDescent="0.3">
      <c r="B39" s="50" t="s">
        <v>12</v>
      </c>
      <c r="C39" s="58">
        <v>0</v>
      </c>
      <c r="D39" s="228">
        <v>1884</v>
      </c>
      <c r="E39" s="228">
        <v>1885</v>
      </c>
      <c r="F39" s="38"/>
    </row>
    <row r="40" spans="2:6" x14ac:dyDescent="0.25">
      <c r="B40" s="28"/>
      <c r="C40" s="35"/>
      <c r="D40" s="26"/>
      <c r="E40" s="26"/>
      <c r="F40" s="38"/>
    </row>
    <row r="41" spans="2:6" x14ac:dyDescent="0.25">
      <c r="B41" s="36"/>
      <c r="C41" s="170"/>
      <c r="D41" s="170"/>
      <c r="E41" s="170"/>
      <c r="F41" s="38"/>
    </row>
    <row r="42" spans="2:6" x14ac:dyDescent="0.25">
      <c r="B42" s="18"/>
      <c r="C42" s="174"/>
      <c r="D42" s="174"/>
      <c r="E42" s="174"/>
    </row>
    <row r="43" spans="2:6" x14ac:dyDescent="0.25">
      <c r="B43" s="160"/>
      <c r="C43" s="159"/>
      <c r="D43" s="159"/>
      <c r="E43" s="159"/>
    </row>
    <row r="44" spans="2:6" x14ac:dyDescent="0.25">
      <c r="B44" s="160"/>
      <c r="C44" s="42"/>
      <c r="D44" s="161"/>
      <c r="E44" s="161"/>
    </row>
    <row r="45" spans="2:6" x14ac:dyDescent="0.25">
      <c r="B45" s="18"/>
      <c r="C45" s="1"/>
      <c r="D45" s="1"/>
      <c r="E45" s="1"/>
    </row>
  </sheetData>
  <mergeCells count="1">
    <mergeCell ref="C4:E4"/>
  </mergeCells>
  <conditionalFormatting sqref="D15:E15">
    <cfRule type="expression" dxfId="379" priority="41" stopIfTrue="1">
      <formula>#REF!&gt;0</formula>
    </cfRule>
  </conditionalFormatting>
  <conditionalFormatting sqref="C9">
    <cfRule type="expression" dxfId="378" priority="40" stopIfTrue="1">
      <formula>#REF!&gt;0</formula>
    </cfRule>
  </conditionalFormatting>
  <conditionalFormatting sqref="D9">
    <cfRule type="expression" dxfId="377" priority="39" stopIfTrue="1">
      <formula>#REF!&gt;0</formula>
    </cfRule>
  </conditionalFormatting>
  <conditionalFormatting sqref="E9">
    <cfRule type="expression" dxfId="376" priority="38" stopIfTrue="1">
      <formula>#REF!&gt;0</formula>
    </cfRule>
  </conditionalFormatting>
  <conditionalFormatting sqref="C12">
    <cfRule type="expression" dxfId="375" priority="36" stopIfTrue="1">
      <formula>#REF!&gt;0</formula>
    </cfRule>
    <cfRule type="expression" dxfId="374" priority="37" stopIfTrue="1">
      <formula>#REF!&gt;0</formula>
    </cfRule>
  </conditionalFormatting>
  <conditionalFormatting sqref="D12">
    <cfRule type="expression" dxfId="373" priority="35" stopIfTrue="1">
      <formula>#REF!&gt;0</formula>
    </cfRule>
  </conditionalFormatting>
  <conditionalFormatting sqref="E12">
    <cfRule type="expression" dxfId="372" priority="34" stopIfTrue="1">
      <formula>#REF!&gt;0</formula>
    </cfRule>
  </conditionalFormatting>
  <conditionalFormatting sqref="C14">
    <cfRule type="expression" dxfId="371" priority="33" stopIfTrue="1">
      <formula>#REF!&gt;0</formula>
    </cfRule>
  </conditionalFormatting>
  <conditionalFormatting sqref="D14">
    <cfRule type="expression" dxfId="370" priority="32" stopIfTrue="1">
      <formula>#REF!&gt;0</formula>
    </cfRule>
  </conditionalFormatting>
  <conditionalFormatting sqref="E14">
    <cfRule type="expression" dxfId="369" priority="30" stopIfTrue="1">
      <formula>#REF!&gt;0</formula>
    </cfRule>
    <cfRule type="expression" dxfId="368" priority="31" stopIfTrue="1">
      <formula>#REF!&gt;0</formula>
    </cfRule>
  </conditionalFormatting>
  <conditionalFormatting sqref="D14">
    <cfRule type="expression" dxfId="367" priority="26" stopIfTrue="1">
      <formula>#REF!&gt;0</formula>
    </cfRule>
  </conditionalFormatting>
  <conditionalFormatting sqref="C23">
    <cfRule type="expression" dxfId="366" priority="12" stopIfTrue="1">
      <formula>$O$36&gt;0</formula>
    </cfRule>
    <cfRule type="expression" dxfId="365" priority="13" stopIfTrue="1">
      <formula>$O$36&gt;0</formula>
    </cfRule>
    <cfRule type="expression" dxfId="364" priority="14" stopIfTrue="1">
      <formula>$O$36&gt;0</formula>
    </cfRule>
  </conditionalFormatting>
  <conditionalFormatting sqref="D23">
    <cfRule type="expression" dxfId="363" priority="11" stopIfTrue="1">
      <formula>$P$36&gt;0</formula>
    </cfRule>
  </conditionalFormatting>
  <conditionalFormatting sqref="E23">
    <cfRule type="expression" dxfId="362" priority="10" stopIfTrue="1">
      <formula>$Q$36&gt;0</formula>
    </cfRule>
  </conditionalFormatting>
  <conditionalFormatting sqref="C30">
    <cfRule type="expression" dxfId="361" priority="9" stopIfTrue="1">
      <formula>$O$40&gt;0</formula>
    </cfRule>
  </conditionalFormatting>
  <conditionalFormatting sqref="D30">
    <cfRule type="expression" dxfId="360" priority="8" stopIfTrue="1">
      <formula>$P$40&gt;0</formula>
    </cfRule>
  </conditionalFormatting>
  <conditionalFormatting sqref="E30">
    <cfRule type="expression" dxfId="359" priority="7" stopIfTrue="1">
      <formula>$Q$40&gt;0</formula>
    </cfRule>
  </conditionalFormatting>
  <conditionalFormatting sqref="C31">
    <cfRule type="expression" dxfId="358" priority="6" stopIfTrue="1">
      <formula>$O$41&gt;0</formula>
    </cfRule>
  </conditionalFormatting>
  <conditionalFormatting sqref="D31">
    <cfRule type="expression" dxfId="357" priority="5" stopIfTrue="1">
      <formula>$P$41&gt;0</formula>
    </cfRule>
  </conditionalFormatting>
  <conditionalFormatting sqref="E31">
    <cfRule type="expression" dxfId="356" priority="4" stopIfTrue="1">
      <formula>$Q$41&gt;0</formula>
    </cfRule>
  </conditionalFormatting>
  <conditionalFormatting sqref="C39">
    <cfRule type="expression" dxfId="355" priority="3" stopIfTrue="1">
      <formula>$O$49&gt;0</formula>
    </cfRule>
  </conditionalFormatting>
  <conditionalFormatting sqref="D39">
    <cfRule type="expression" dxfId="354" priority="2" stopIfTrue="1">
      <formula>$P$49&gt;0</formula>
    </cfRule>
  </conditionalFormatting>
  <conditionalFormatting sqref="E39">
    <cfRule type="expression" dxfId="353" priority="1" stopIfTrue="1">
      <formula>$Q$49&gt;0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B2:F182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style="34" customWidth="1"/>
    <col min="2" max="2" width="53.5703125" style="46" customWidth="1"/>
    <col min="3" max="5" width="8.7109375" style="34" customWidth="1"/>
    <col min="6" max="206" width="9.140625" style="34"/>
    <col min="207" max="207" width="13.85546875" style="34" customWidth="1"/>
    <col min="208" max="208" width="38.7109375" style="34" customWidth="1"/>
    <col min="209" max="213" width="8.7109375" style="34" customWidth="1"/>
    <col min="214" max="214" width="3.140625" style="34" customWidth="1"/>
    <col min="215" max="215" width="4.140625" style="34" customWidth="1"/>
    <col min="216" max="216" width="9.28515625" style="34" customWidth="1"/>
    <col min="217" max="217" width="11" style="34" customWidth="1"/>
    <col min="218" max="218" width="8.85546875" style="34" customWidth="1"/>
    <col min="219" max="219" width="10" style="34" customWidth="1"/>
    <col min="220" max="220" width="1.42578125" style="34" customWidth="1"/>
    <col min="221" max="221" width="9.5703125" style="34" customWidth="1"/>
    <col min="222" max="222" width="7.140625" style="34" bestFit="1" customWidth="1"/>
    <col min="223" max="223" width="10.42578125" style="34" customWidth="1"/>
    <col min="224" max="224" width="6.5703125" style="34" customWidth="1"/>
    <col min="225" max="233" width="0" style="34" hidden="1" customWidth="1"/>
    <col min="234" max="234" width="6.42578125" style="34" customWidth="1"/>
    <col min="235" max="235" width="19.42578125" style="34" customWidth="1"/>
    <col min="236" max="236" width="39.7109375" style="34" bestFit="1" customWidth="1"/>
    <col min="237" max="237" width="17" style="34" customWidth="1"/>
    <col min="238" max="238" width="16" style="34" customWidth="1"/>
    <col min="239" max="239" width="9.28515625" style="34" bestFit="1" customWidth="1"/>
    <col min="240" max="240" width="9.140625" style="34"/>
    <col min="241" max="241" width="10.7109375" style="34" customWidth="1"/>
    <col min="242" max="242" width="14.7109375" style="34" customWidth="1"/>
    <col min="243" max="243" width="9.42578125" style="34" bestFit="1" customWidth="1"/>
    <col min="244" max="244" width="9.140625" style="34"/>
    <col min="245" max="245" width="9.28515625" style="34" bestFit="1" customWidth="1"/>
    <col min="246" max="246" width="14.7109375" style="34" customWidth="1"/>
    <col min="247" max="249" width="9.28515625" style="34" bestFit="1" customWidth="1"/>
    <col min="250" max="16384" width="9.140625" style="34"/>
  </cols>
  <sheetData>
    <row r="2" spans="2:6" x14ac:dyDescent="0.25">
      <c r="B2" s="169" t="s">
        <v>4</v>
      </c>
      <c r="C2" s="38"/>
      <c r="D2" s="38"/>
      <c r="E2" s="38"/>
    </row>
    <row r="3" spans="2:6" ht="11.25" customHeight="1" x14ac:dyDescent="0.25">
      <c r="B3" s="24"/>
      <c r="C3" s="38"/>
      <c r="D3" s="38"/>
      <c r="E3" s="38"/>
      <c r="F3" s="38"/>
    </row>
    <row r="4" spans="2:6" ht="11.25" customHeight="1" x14ac:dyDescent="0.25">
      <c r="B4" s="25"/>
      <c r="C4" s="344" t="s">
        <v>49</v>
      </c>
      <c r="D4" s="344"/>
      <c r="E4" s="344"/>
      <c r="F4" s="38"/>
    </row>
    <row r="5" spans="2:6" ht="11.25" customHeight="1" x14ac:dyDescent="0.25">
      <c r="B5" s="53"/>
      <c r="C5" s="151" t="s">
        <v>158</v>
      </c>
      <c r="D5" s="230" t="s">
        <v>159</v>
      </c>
      <c r="E5" s="230" t="s">
        <v>98</v>
      </c>
      <c r="F5" s="38"/>
    </row>
    <row r="6" spans="2:6" ht="12.75" customHeight="1" x14ac:dyDescent="0.25">
      <c r="B6" s="128" t="s">
        <v>51</v>
      </c>
      <c r="C6" s="321" t="s">
        <v>48</v>
      </c>
      <c r="D6" s="321" t="s">
        <v>48</v>
      </c>
      <c r="E6" s="321" t="s">
        <v>48</v>
      </c>
      <c r="F6" s="38"/>
    </row>
    <row r="7" spans="2:6" ht="11.25" customHeight="1" x14ac:dyDescent="0.25">
      <c r="B7" s="28" t="s">
        <v>61</v>
      </c>
      <c r="C7" s="56">
        <v>0</v>
      </c>
      <c r="D7" s="26">
        <v>39593.703494469999</v>
      </c>
      <c r="E7" s="26">
        <v>38794</v>
      </c>
      <c r="F7" s="38"/>
    </row>
    <row r="8" spans="2:6" ht="11.25" customHeight="1" x14ac:dyDescent="0.25">
      <c r="B8" s="28" t="s">
        <v>38</v>
      </c>
      <c r="C8" s="56">
        <v>0</v>
      </c>
      <c r="D8" s="26">
        <v>1070.36269455</v>
      </c>
      <c r="E8" s="26">
        <v>1062</v>
      </c>
      <c r="F8" s="38"/>
    </row>
    <row r="9" spans="2:6" ht="11.25" customHeight="1" x14ac:dyDescent="0.25">
      <c r="B9" s="28" t="s">
        <v>59</v>
      </c>
      <c r="C9" s="56">
        <v>0</v>
      </c>
      <c r="D9" s="26">
        <v>58499.991348669981</v>
      </c>
      <c r="E9" s="26">
        <v>57171</v>
      </c>
      <c r="F9" s="38"/>
    </row>
    <row r="10" spans="2:6" ht="11.25" customHeight="1" x14ac:dyDescent="0.25">
      <c r="B10" s="55" t="s">
        <v>41</v>
      </c>
      <c r="C10" s="57">
        <v>0</v>
      </c>
      <c r="D10" s="54">
        <v>2813.4315383200001</v>
      </c>
      <c r="E10" s="54">
        <v>2850</v>
      </c>
      <c r="F10" s="38"/>
    </row>
    <row r="11" spans="2:6" ht="11.25" customHeight="1" x14ac:dyDescent="0.25">
      <c r="B11" s="301" t="s">
        <v>56</v>
      </c>
      <c r="C11" s="56">
        <v>0</v>
      </c>
      <c r="D11" s="71">
        <v>101977.48907600998</v>
      </c>
      <c r="E11" s="71">
        <v>99877</v>
      </c>
      <c r="F11" s="38"/>
    </row>
    <row r="12" spans="2:6" ht="11.25" customHeight="1" x14ac:dyDescent="0.25">
      <c r="B12" s="28" t="s">
        <v>22</v>
      </c>
      <c r="C12" s="56">
        <v>0</v>
      </c>
      <c r="D12" s="26">
        <v>247.246312561</v>
      </c>
      <c r="E12" s="26">
        <v>232</v>
      </c>
      <c r="F12" s="38"/>
    </row>
    <row r="13" spans="2:6" ht="11.25" customHeight="1" x14ac:dyDescent="0.25">
      <c r="B13" s="28" t="s">
        <v>10</v>
      </c>
      <c r="C13" s="56">
        <v>0</v>
      </c>
      <c r="D13" s="26">
        <v>207.544864695</v>
      </c>
      <c r="E13" s="26">
        <v>15</v>
      </c>
      <c r="F13" s="38"/>
    </row>
    <row r="14" spans="2:6" ht="11.25" customHeight="1" x14ac:dyDescent="0.25">
      <c r="B14" s="175" t="s">
        <v>21</v>
      </c>
      <c r="C14" s="62">
        <v>0</v>
      </c>
      <c r="D14" s="242">
        <v>102432.28025326597</v>
      </c>
      <c r="E14" s="242">
        <v>100124</v>
      </c>
      <c r="F14" s="38"/>
    </row>
    <row r="15" spans="2:6" ht="5.25" customHeight="1" x14ac:dyDescent="0.25">
      <c r="B15" s="28"/>
      <c r="C15" s="56"/>
      <c r="D15" s="12"/>
      <c r="E15" s="12"/>
      <c r="F15" s="38"/>
    </row>
    <row r="16" spans="2:6" ht="11.25" customHeight="1" x14ac:dyDescent="0.25">
      <c r="B16" s="28" t="s">
        <v>23</v>
      </c>
      <c r="C16" s="56">
        <v>0</v>
      </c>
      <c r="D16" s="26">
        <v>21394.236591460001</v>
      </c>
      <c r="E16" s="26">
        <v>20956</v>
      </c>
      <c r="F16" s="38"/>
    </row>
    <row r="17" spans="2:6" ht="11.25" customHeight="1" x14ac:dyDescent="0.25">
      <c r="B17" s="28" t="s">
        <v>39</v>
      </c>
      <c r="C17" s="56">
        <v>0</v>
      </c>
      <c r="D17" s="26">
        <v>11302.916267929997</v>
      </c>
      <c r="E17" s="26">
        <v>11432</v>
      </c>
      <c r="F17" s="38"/>
    </row>
    <row r="18" spans="2:6" ht="11.25" customHeight="1" x14ac:dyDescent="0.25">
      <c r="B18" s="55" t="s">
        <v>57</v>
      </c>
      <c r="C18" s="56">
        <v>0</v>
      </c>
      <c r="D18" s="54">
        <v>26860.824402690007</v>
      </c>
      <c r="E18" s="54">
        <v>27384</v>
      </c>
      <c r="F18" s="38"/>
    </row>
    <row r="19" spans="2:6" ht="11.25" customHeight="1" x14ac:dyDescent="0.25">
      <c r="B19" s="301" t="s">
        <v>58</v>
      </c>
      <c r="C19" s="70">
        <v>0</v>
      </c>
      <c r="D19" s="71">
        <v>59557.977262080007</v>
      </c>
      <c r="E19" s="71">
        <v>59772</v>
      </c>
      <c r="F19" s="38"/>
    </row>
    <row r="20" spans="2:6" ht="11.25" customHeight="1" x14ac:dyDescent="0.25">
      <c r="B20" s="55" t="s">
        <v>53</v>
      </c>
      <c r="C20" s="57">
        <v>0</v>
      </c>
      <c r="D20" s="54">
        <v>5282.0254326819995</v>
      </c>
      <c r="E20" s="54">
        <v>5129.6418697420013</v>
      </c>
      <c r="F20" s="38"/>
    </row>
    <row r="21" spans="2:6" ht="11.25" customHeight="1" thickBot="1" x14ac:dyDescent="0.3">
      <c r="B21" s="176" t="s">
        <v>9</v>
      </c>
      <c r="C21" s="58">
        <v>0</v>
      </c>
      <c r="D21" s="228">
        <v>64840.002694762006</v>
      </c>
      <c r="E21" s="228">
        <v>64901.641869742001</v>
      </c>
      <c r="F21" s="38"/>
    </row>
    <row r="22" spans="2:6" ht="11.25" customHeight="1" x14ac:dyDescent="0.25">
      <c r="B22" s="25"/>
      <c r="C22" s="38"/>
      <c r="D22" s="38"/>
      <c r="E22" s="38"/>
      <c r="F22" s="38"/>
    </row>
    <row r="23" spans="2:6" ht="5.25" customHeight="1" x14ac:dyDescent="0.25">
      <c r="B23" s="16"/>
      <c r="C23" s="71"/>
      <c r="D23" s="162"/>
      <c r="E23" s="162"/>
      <c r="F23" s="38"/>
    </row>
    <row r="24" spans="2:6" ht="11.25" customHeight="1" x14ac:dyDescent="0.25">
      <c r="B24" s="177"/>
      <c r="C24" s="71"/>
      <c r="D24" s="162"/>
      <c r="E24" s="162"/>
      <c r="F24" s="38"/>
    </row>
    <row r="25" spans="2:6" ht="11.25" customHeight="1" x14ac:dyDescent="0.25">
      <c r="B25" s="20"/>
      <c r="C25" s="344" t="s">
        <v>49</v>
      </c>
      <c r="D25" s="344"/>
      <c r="E25" s="344"/>
      <c r="F25" s="38"/>
    </row>
    <row r="26" spans="2:6" ht="12.75" customHeight="1" x14ac:dyDescent="0.25">
      <c r="B26" s="30" t="s">
        <v>68</v>
      </c>
      <c r="C26" s="112" t="s">
        <v>158</v>
      </c>
      <c r="D26" s="112" t="s">
        <v>159</v>
      </c>
      <c r="E26" s="112" t="s">
        <v>98</v>
      </c>
      <c r="F26" s="38"/>
    </row>
    <row r="27" spans="2:6" ht="11.25" customHeight="1" x14ac:dyDescent="0.25">
      <c r="B27" s="81" t="s">
        <v>291</v>
      </c>
      <c r="C27" s="56"/>
      <c r="D27" s="73"/>
      <c r="E27" s="73"/>
      <c r="F27" s="38"/>
    </row>
    <row r="28" spans="2:6" ht="11.25" customHeight="1" x14ac:dyDescent="0.25">
      <c r="B28" s="28" t="s">
        <v>69</v>
      </c>
      <c r="C28" s="164">
        <v>0</v>
      </c>
      <c r="D28" s="133">
        <v>1.5</v>
      </c>
      <c r="E28" s="133">
        <v>1.4</v>
      </c>
      <c r="F28" s="38"/>
    </row>
    <row r="29" spans="2:6" ht="11.25" customHeight="1" x14ac:dyDescent="0.25">
      <c r="B29" s="28" t="s">
        <v>166</v>
      </c>
      <c r="C29" s="164">
        <v>0</v>
      </c>
      <c r="D29" s="218">
        <v>0.26</v>
      </c>
      <c r="E29" s="218">
        <v>0.3</v>
      </c>
      <c r="F29" s="38"/>
    </row>
    <row r="30" spans="2:6" ht="11.25" customHeight="1" x14ac:dyDescent="0.25">
      <c r="B30" s="28" t="s">
        <v>122</v>
      </c>
      <c r="C30" s="164">
        <v>0</v>
      </c>
      <c r="D30" s="133">
        <v>36.9</v>
      </c>
      <c r="E30" s="133">
        <v>36.9</v>
      </c>
      <c r="F30" s="38"/>
    </row>
    <row r="31" spans="2:6" ht="5.25" customHeight="1" x14ac:dyDescent="0.25">
      <c r="B31" s="64"/>
      <c r="C31" s="56"/>
      <c r="D31" s="73"/>
      <c r="E31" s="73"/>
      <c r="F31" s="38"/>
    </row>
    <row r="32" spans="2:6" ht="11.25" customHeight="1" x14ac:dyDescent="0.25">
      <c r="B32" s="81" t="s">
        <v>295</v>
      </c>
      <c r="C32" s="56"/>
      <c r="D32" s="73"/>
      <c r="E32" s="73"/>
      <c r="F32" s="38"/>
    </row>
    <row r="33" spans="2:6" ht="11.25" customHeight="1" x14ac:dyDescent="0.25">
      <c r="B33" s="165" t="s">
        <v>67</v>
      </c>
      <c r="C33" s="56">
        <v>0</v>
      </c>
      <c r="D33" s="26">
        <v>100519</v>
      </c>
      <c r="E33" s="26">
        <v>99277</v>
      </c>
      <c r="F33" s="38"/>
    </row>
    <row r="34" spans="2:6" ht="11.25" customHeight="1" thickBot="1" x14ac:dyDescent="0.3">
      <c r="B34" s="166" t="s">
        <v>145</v>
      </c>
      <c r="C34" s="63">
        <v>0</v>
      </c>
      <c r="D34" s="59">
        <v>60239</v>
      </c>
      <c r="E34" s="59">
        <v>57484</v>
      </c>
      <c r="F34" s="38"/>
    </row>
    <row r="35" spans="2:6" ht="5.25" customHeight="1" x14ac:dyDescent="0.25">
      <c r="B35" s="25"/>
      <c r="C35" s="38"/>
      <c r="D35" s="38"/>
      <c r="E35" s="38"/>
      <c r="F35" s="38"/>
    </row>
    <row r="36" spans="2:6" ht="11.25" customHeight="1" x14ac:dyDescent="0.25">
      <c r="B36" s="25"/>
      <c r="C36" s="38"/>
      <c r="D36" s="38"/>
      <c r="E36" s="38"/>
      <c r="F36" s="38"/>
    </row>
    <row r="37" spans="2:6" ht="11.25" customHeight="1" x14ac:dyDescent="0.25">
      <c r="B37" s="25"/>
      <c r="C37" s="38"/>
      <c r="D37" s="38"/>
      <c r="E37" s="38"/>
      <c r="F37" s="38"/>
    </row>
    <row r="38" spans="2:6" ht="11.25" customHeight="1" x14ac:dyDescent="0.25">
      <c r="F38" s="38"/>
    </row>
    <row r="39" spans="2:6" ht="11.25" customHeight="1" x14ac:dyDescent="0.25">
      <c r="F39" s="38"/>
    </row>
    <row r="40" spans="2:6" ht="11.25" customHeight="1" x14ac:dyDescent="0.25"/>
    <row r="41" spans="2:6" ht="11.25" customHeight="1" x14ac:dyDescent="0.25"/>
    <row r="42" spans="2:6" ht="11.25" customHeight="1" x14ac:dyDescent="0.25"/>
    <row r="43" spans="2:6" ht="11.25" customHeight="1" x14ac:dyDescent="0.25">
      <c r="D43" s="178"/>
    </row>
    <row r="44" spans="2:6" ht="11.25" customHeight="1" x14ac:dyDescent="0.25"/>
    <row r="45" spans="2:6" ht="11.25" customHeight="1" x14ac:dyDescent="0.25"/>
    <row r="46" spans="2:6" ht="11.25" customHeight="1" x14ac:dyDescent="0.25">
      <c r="B46" s="18"/>
      <c r="C46" s="1"/>
      <c r="D46" s="1"/>
      <c r="E46" s="1"/>
    </row>
    <row r="47" spans="2:6" ht="15" customHeight="1" x14ac:dyDescent="0.25">
      <c r="B47" s="18"/>
      <c r="C47" s="1"/>
      <c r="D47" s="1"/>
      <c r="E47" s="1"/>
    </row>
    <row r="48" spans="2:6" ht="15" customHeight="1" x14ac:dyDescent="0.25">
      <c r="B48" s="18"/>
      <c r="C48" s="1"/>
      <c r="D48" s="1"/>
      <c r="E48" s="1"/>
    </row>
    <row r="49" spans="2:5" ht="11.25" customHeight="1" x14ac:dyDescent="0.25">
      <c r="B49" s="17"/>
      <c r="C49" s="179"/>
      <c r="D49" s="180"/>
      <c r="E49" s="180"/>
    </row>
    <row r="50" spans="2:5" ht="15" customHeight="1" x14ac:dyDescent="0.25">
      <c r="B50" s="18"/>
      <c r="C50" s="1"/>
      <c r="D50" s="1"/>
      <c r="E50" s="1"/>
    </row>
    <row r="51" spans="2:5" ht="11.25" customHeight="1" x14ac:dyDescent="0.25">
      <c r="B51" s="182"/>
      <c r="C51" s="27"/>
      <c r="D51" s="13"/>
      <c r="E51" s="13"/>
    </row>
    <row r="52" spans="2:5" x14ac:dyDescent="0.25">
      <c r="B52" s="126"/>
      <c r="C52" s="157"/>
      <c r="D52" s="157"/>
      <c r="E52" s="157"/>
    </row>
    <row r="53" spans="2:5" x14ac:dyDescent="0.25">
      <c r="B53" s="18"/>
      <c r="C53" s="157"/>
      <c r="D53" s="157"/>
      <c r="E53" s="157"/>
    </row>
    <row r="54" spans="2:5" x14ac:dyDescent="0.25">
      <c r="B54" s="160"/>
      <c r="C54" s="159"/>
      <c r="D54" s="159"/>
      <c r="E54" s="159"/>
    </row>
    <row r="55" spans="2:5" x14ac:dyDescent="0.25">
      <c r="B55" s="183"/>
      <c r="C55" s="42"/>
      <c r="D55" s="42"/>
      <c r="E55" s="42"/>
    </row>
    <row r="56" spans="2:5" x14ac:dyDescent="0.25">
      <c r="B56" s="18"/>
      <c r="C56" s="1"/>
      <c r="D56" s="1"/>
      <c r="E56" s="1"/>
    </row>
    <row r="57" spans="2:5" ht="11.25" customHeight="1" x14ac:dyDescent="0.25">
      <c r="B57" s="17"/>
      <c r="C57" s="27"/>
      <c r="D57" s="13"/>
      <c r="E57" s="13"/>
    </row>
    <row r="58" spans="2:5" ht="11.25" customHeight="1" x14ac:dyDescent="0.25">
      <c r="B58" s="17"/>
      <c r="C58" s="27"/>
      <c r="D58" s="13"/>
      <c r="E58" s="13"/>
    </row>
    <row r="59" spans="2:5" x14ac:dyDescent="0.25">
      <c r="B59" s="18"/>
      <c r="C59" s="1"/>
      <c r="D59" s="1"/>
      <c r="E59" s="1"/>
    </row>
    <row r="60" spans="2:5" x14ac:dyDescent="0.25">
      <c r="B60" s="18"/>
      <c r="C60" s="1"/>
      <c r="D60" s="1"/>
      <c r="E60" s="1"/>
    </row>
    <row r="61" spans="2:5" x14ac:dyDescent="0.25">
      <c r="B61" s="18"/>
      <c r="C61" s="1"/>
      <c r="D61" s="1"/>
      <c r="E61" s="1"/>
    </row>
    <row r="62" spans="2:5" x14ac:dyDescent="0.25">
      <c r="B62" s="18"/>
      <c r="C62" s="1"/>
      <c r="D62" s="1"/>
      <c r="E62" s="1"/>
    </row>
    <row r="63" spans="2:5" x14ac:dyDescent="0.25">
      <c r="B63" s="18"/>
      <c r="C63" s="1"/>
      <c r="D63" s="1"/>
      <c r="E63" s="1"/>
    </row>
    <row r="64" spans="2:5" x14ac:dyDescent="0.25">
      <c r="B64" s="18"/>
      <c r="C64" s="1"/>
      <c r="D64" s="1"/>
      <c r="E64" s="1"/>
    </row>
    <row r="65" spans="2:5" x14ac:dyDescent="0.25">
      <c r="B65" s="18"/>
      <c r="C65" s="1"/>
      <c r="D65" s="1"/>
      <c r="E65" s="1"/>
    </row>
    <row r="66" spans="2:5" x14ac:dyDescent="0.25">
      <c r="B66" s="18"/>
      <c r="C66" s="1"/>
      <c r="D66" s="1"/>
      <c r="E66" s="1"/>
    </row>
    <row r="67" spans="2:5" x14ac:dyDescent="0.25">
      <c r="B67" s="18"/>
      <c r="C67" s="1"/>
      <c r="D67" s="1"/>
      <c r="E67" s="1"/>
    </row>
    <row r="68" spans="2:5" x14ac:dyDescent="0.25">
      <c r="B68" s="18"/>
      <c r="C68" s="1"/>
      <c r="D68" s="1"/>
      <c r="E68" s="1"/>
    </row>
    <row r="69" spans="2:5" x14ac:dyDescent="0.25">
      <c r="B69" s="18"/>
      <c r="C69" s="1"/>
      <c r="D69" s="1"/>
      <c r="E69" s="1"/>
    </row>
    <row r="70" spans="2:5" x14ac:dyDescent="0.25">
      <c r="B70" s="18"/>
      <c r="C70" s="1"/>
      <c r="D70" s="1"/>
      <c r="E70" s="1"/>
    </row>
    <row r="71" spans="2:5" x14ac:dyDescent="0.25">
      <c r="B71" s="18"/>
      <c r="C71" s="1"/>
      <c r="D71" s="1"/>
      <c r="E71" s="1"/>
    </row>
    <row r="72" spans="2:5" x14ac:dyDescent="0.25">
      <c r="B72" s="18"/>
      <c r="C72" s="1"/>
      <c r="D72" s="1"/>
      <c r="E72" s="1"/>
    </row>
    <row r="73" spans="2:5" x14ac:dyDescent="0.25">
      <c r="B73" s="18"/>
      <c r="C73" s="1"/>
      <c r="D73" s="1"/>
      <c r="E73" s="1"/>
    </row>
    <row r="74" spans="2:5" x14ac:dyDescent="0.25">
      <c r="B74" s="18"/>
      <c r="C74" s="1"/>
      <c r="D74" s="1"/>
      <c r="E74" s="1"/>
    </row>
    <row r="75" spans="2:5" x14ac:dyDescent="0.25">
      <c r="B75" s="18"/>
      <c r="C75" s="1"/>
      <c r="D75" s="1"/>
      <c r="E75" s="1"/>
    </row>
    <row r="76" spans="2:5" x14ac:dyDescent="0.25">
      <c r="B76" s="18"/>
      <c r="C76" s="1"/>
      <c r="D76" s="1"/>
      <c r="E76" s="1"/>
    </row>
    <row r="77" spans="2:5" x14ac:dyDescent="0.25">
      <c r="B77" s="18"/>
      <c r="C77" s="1"/>
      <c r="D77" s="1"/>
      <c r="E77" s="1"/>
    </row>
    <row r="78" spans="2:5" x14ac:dyDescent="0.25">
      <c r="B78" s="18"/>
      <c r="C78" s="1"/>
      <c r="D78" s="1"/>
      <c r="E78" s="1"/>
    </row>
    <row r="79" spans="2:5" x14ac:dyDescent="0.25">
      <c r="B79" s="18"/>
      <c r="C79" s="1"/>
      <c r="D79" s="1"/>
      <c r="E79" s="1"/>
    </row>
    <row r="80" spans="2:5" x14ac:dyDescent="0.25">
      <c r="B80" s="18"/>
      <c r="C80" s="1"/>
      <c r="D80" s="1"/>
      <c r="E80" s="1"/>
    </row>
    <row r="81" spans="2:5" x14ac:dyDescent="0.25">
      <c r="B81" s="18"/>
      <c r="C81" s="1"/>
      <c r="D81" s="1"/>
      <c r="E81" s="1"/>
    </row>
    <row r="82" spans="2:5" x14ac:dyDescent="0.25">
      <c r="B82" s="18"/>
      <c r="C82" s="1"/>
      <c r="D82" s="1"/>
      <c r="E82" s="1"/>
    </row>
    <row r="83" spans="2:5" x14ac:dyDescent="0.25">
      <c r="B83" s="18"/>
      <c r="C83" s="1"/>
      <c r="D83" s="1"/>
      <c r="E83" s="1"/>
    </row>
    <row r="84" spans="2:5" x14ac:dyDescent="0.25">
      <c r="B84" s="18"/>
      <c r="C84" s="1"/>
      <c r="D84" s="1"/>
      <c r="E84" s="1"/>
    </row>
    <row r="85" spans="2:5" x14ac:dyDescent="0.25">
      <c r="B85" s="18"/>
      <c r="C85" s="1"/>
      <c r="D85" s="1"/>
      <c r="E85" s="1"/>
    </row>
    <row r="86" spans="2:5" x14ac:dyDescent="0.25">
      <c r="B86" s="18"/>
      <c r="C86" s="1"/>
      <c r="D86" s="1"/>
      <c r="E86" s="1"/>
    </row>
    <row r="87" spans="2:5" x14ac:dyDescent="0.25">
      <c r="B87" s="18"/>
      <c r="C87" s="1"/>
      <c r="D87" s="1"/>
      <c r="E87" s="1"/>
    </row>
    <row r="88" spans="2:5" x14ac:dyDescent="0.25">
      <c r="B88" s="18"/>
      <c r="C88" s="1"/>
      <c r="D88" s="1"/>
      <c r="E88" s="1"/>
    </row>
    <row r="89" spans="2:5" x14ac:dyDescent="0.25">
      <c r="B89" s="18"/>
      <c r="C89" s="1"/>
      <c r="D89" s="1"/>
      <c r="E89" s="1"/>
    </row>
    <row r="90" spans="2:5" x14ac:dyDescent="0.25">
      <c r="B90" s="18"/>
      <c r="C90" s="1"/>
      <c r="D90" s="1"/>
      <c r="E90" s="1"/>
    </row>
    <row r="91" spans="2:5" x14ac:dyDescent="0.25">
      <c r="B91" s="18"/>
      <c r="C91" s="1"/>
      <c r="D91" s="1"/>
      <c r="E91" s="1"/>
    </row>
    <row r="92" spans="2:5" x14ac:dyDescent="0.25">
      <c r="B92" s="18"/>
      <c r="C92" s="1"/>
      <c r="D92" s="1"/>
      <c r="E92" s="1"/>
    </row>
    <row r="93" spans="2:5" x14ac:dyDescent="0.25">
      <c r="B93" s="18"/>
      <c r="C93" s="1"/>
      <c r="D93" s="1"/>
      <c r="E93" s="1"/>
    </row>
    <row r="94" spans="2:5" x14ac:dyDescent="0.25">
      <c r="B94" s="18"/>
      <c r="C94" s="1"/>
      <c r="D94" s="1"/>
      <c r="E94" s="1"/>
    </row>
    <row r="95" spans="2:5" x14ac:dyDescent="0.25">
      <c r="B95" s="18"/>
      <c r="C95" s="1"/>
      <c r="D95" s="1"/>
      <c r="E95" s="1"/>
    </row>
    <row r="96" spans="2:5" x14ac:dyDescent="0.25">
      <c r="B96" s="18"/>
      <c r="C96" s="1"/>
      <c r="D96" s="1"/>
      <c r="E96" s="1"/>
    </row>
    <row r="97" spans="2:5" x14ac:dyDescent="0.25">
      <c r="B97" s="18"/>
      <c r="C97" s="1"/>
      <c r="D97" s="1"/>
      <c r="E97" s="1"/>
    </row>
    <row r="98" spans="2:5" x14ac:dyDescent="0.25">
      <c r="B98" s="18"/>
      <c r="C98" s="1"/>
      <c r="D98" s="1"/>
      <c r="E98" s="1"/>
    </row>
    <row r="99" spans="2:5" x14ac:dyDescent="0.25">
      <c r="B99" s="18"/>
      <c r="C99" s="1"/>
      <c r="D99" s="1"/>
      <c r="E99" s="1"/>
    </row>
    <row r="100" spans="2:5" x14ac:dyDescent="0.25">
      <c r="B100" s="18"/>
      <c r="C100" s="1"/>
      <c r="D100" s="1"/>
      <c r="E100" s="1"/>
    </row>
    <row r="101" spans="2:5" x14ac:dyDescent="0.25">
      <c r="B101" s="18"/>
      <c r="C101" s="1"/>
      <c r="D101" s="1"/>
      <c r="E101" s="1"/>
    </row>
    <row r="102" spans="2:5" x14ac:dyDescent="0.25">
      <c r="B102" s="18"/>
      <c r="C102" s="1"/>
      <c r="D102" s="1"/>
      <c r="E102" s="1"/>
    </row>
    <row r="103" spans="2:5" x14ac:dyDescent="0.25">
      <c r="B103" s="18"/>
      <c r="C103" s="1"/>
      <c r="D103" s="1"/>
      <c r="E103" s="1"/>
    </row>
    <row r="104" spans="2:5" x14ac:dyDescent="0.25">
      <c r="B104" s="18"/>
      <c r="C104" s="1"/>
      <c r="D104" s="1"/>
      <c r="E104" s="1"/>
    </row>
    <row r="105" spans="2:5" x14ac:dyDescent="0.25">
      <c r="B105" s="18"/>
      <c r="C105" s="1"/>
      <c r="D105" s="1"/>
      <c r="E105" s="1"/>
    </row>
    <row r="106" spans="2:5" x14ac:dyDescent="0.25">
      <c r="B106" s="18"/>
      <c r="C106" s="1"/>
      <c r="D106" s="1"/>
      <c r="E106" s="1"/>
    </row>
    <row r="107" spans="2:5" x14ac:dyDescent="0.25">
      <c r="B107" s="18"/>
      <c r="C107" s="1"/>
      <c r="D107" s="1"/>
      <c r="E107" s="1"/>
    </row>
    <row r="108" spans="2:5" x14ac:dyDescent="0.25">
      <c r="B108" s="18"/>
      <c r="C108" s="1"/>
      <c r="D108" s="1"/>
      <c r="E108" s="1"/>
    </row>
    <row r="109" spans="2:5" x14ac:dyDescent="0.25">
      <c r="B109" s="18"/>
      <c r="C109" s="1"/>
      <c r="D109" s="1"/>
      <c r="E109" s="1"/>
    </row>
    <row r="110" spans="2:5" x14ac:dyDescent="0.25">
      <c r="B110" s="18"/>
      <c r="C110" s="1"/>
      <c r="D110" s="1"/>
      <c r="E110" s="1"/>
    </row>
    <row r="111" spans="2:5" x14ac:dyDescent="0.25">
      <c r="B111" s="18"/>
      <c r="C111" s="1"/>
      <c r="D111" s="1"/>
      <c r="E111" s="1"/>
    </row>
    <row r="112" spans="2:5" x14ac:dyDescent="0.25">
      <c r="B112" s="18"/>
      <c r="C112" s="1"/>
      <c r="D112" s="1"/>
      <c r="E112" s="1"/>
    </row>
    <row r="113" spans="2:5" x14ac:dyDescent="0.25">
      <c r="B113" s="18"/>
      <c r="C113" s="1"/>
      <c r="D113" s="1"/>
      <c r="E113" s="1"/>
    </row>
    <row r="114" spans="2:5" x14ac:dyDescent="0.25">
      <c r="B114" s="18"/>
      <c r="C114" s="1"/>
      <c r="D114" s="1"/>
      <c r="E114" s="1"/>
    </row>
    <row r="115" spans="2:5" x14ac:dyDescent="0.25">
      <c r="B115" s="18"/>
      <c r="C115" s="1"/>
      <c r="D115" s="1"/>
      <c r="E115" s="1"/>
    </row>
    <row r="116" spans="2:5" x14ac:dyDescent="0.25">
      <c r="B116" s="18"/>
      <c r="C116" s="1"/>
      <c r="D116" s="1"/>
      <c r="E116" s="1"/>
    </row>
    <row r="117" spans="2:5" x14ac:dyDescent="0.25">
      <c r="B117" s="18"/>
      <c r="C117" s="1"/>
      <c r="D117" s="1"/>
      <c r="E117" s="1"/>
    </row>
    <row r="118" spans="2:5" x14ac:dyDescent="0.25">
      <c r="B118" s="18"/>
      <c r="C118" s="1"/>
      <c r="D118" s="1"/>
      <c r="E118" s="1"/>
    </row>
    <row r="119" spans="2:5" x14ac:dyDescent="0.25">
      <c r="B119" s="18"/>
      <c r="C119" s="1"/>
      <c r="D119" s="1"/>
      <c r="E119" s="1"/>
    </row>
    <row r="120" spans="2:5" x14ac:dyDescent="0.25">
      <c r="B120" s="18"/>
      <c r="C120" s="1"/>
      <c r="D120" s="1"/>
      <c r="E120" s="1"/>
    </row>
    <row r="121" spans="2:5" x14ac:dyDescent="0.25">
      <c r="B121" s="18"/>
      <c r="C121" s="1"/>
      <c r="D121" s="1"/>
      <c r="E121" s="1"/>
    </row>
    <row r="122" spans="2:5" x14ac:dyDescent="0.25">
      <c r="B122" s="18"/>
      <c r="C122" s="1"/>
      <c r="D122" s="1"/>
      <c r="E122" s="1"/>
    </row>
    <row r="123" spans="2:5" x14ac:dyDescent="0.25">
      <c r="B123" s="18"/>
      <c r="C123" s="1"/>
      <c r="D123" s="1"/>
      <c r="E123" s="1"/>
    </row>
    <row r="124" spans="2:5" x14ac:dyDescent="0.25">
      <c r="B124" s="18"/>
      <c r="C124" s="1"/>
      <c r="D124" s="1"/>
      <c r="E124" s="1"/>
    </row>
    <row r="125" spans="2:5" x14ac:dyDescent="0.25">
      <c r="B125" s="18"/>
      <c r="C125" s="1"/>
      <c r="D125" s="1"/>
      <c r="E125" s="1"/>
    </row>
    <row r="126" spans="2:5" x14ac:dyDescent="0.25">
      <c r="B126" s="18"/>
      <c r="C126" s="1"/>
      <c r="D126" s="1"/>
      <c r="E126" s="1"/>
    </row>
    <row r="127" spans="2:5" x14ac:dyDescent="0.25">
      <c r="B127" s="18"/>
      <c r="C127" s="1"/>
      <c r="D127" s="1"/>
      <c r="E127" s="1"/>
    </row>
    <row r="128" spans="2:5" x14ac:dyDescent="0.25">
      <c r="B128" s="18"/>
      <c r="C128" s="1"/>
      <c r="D128" s="1"/>
      <c r="E128" s="1"/>
    </row>
    <row r="129" spans="2:5" x14ac:dyDescent="0.25">
      <c r="B129" s="18"/>
      <c r="C129" s="1"/>
      <c r="D129" s="1"/>
      <c r="E129" s="1"/>
    </row>
    <row r="130" spans="2:5" x14ac:dyDescent="0.25">
      <c r="B130" s="18"/>
      <c r="C130" s="1"/>
      <c r="D130" s="1"/>
      <c r="E130" s="1"/>
    </row>
    <row r="131" spans="2:5" x14ac:dyDescent="0.25">
      <c r="B131" s="18"/>
      <c r="C131" s="1"/>
      <c r="D131" s="1"/>
      <c r="E131" s="1"/>
    </row>
    <row r="132" spans="2:5" x14ac:dyDescent="0.25">
      <c r="B132" s="18"/>
      <c r="C132" s="1"/>
      <c r="D132" s="1"/>
      <c r="E132" s="1"/>
    </row>
    <row r="133" spans="2:5" x14ac:dyDescent="0.25">
      <c r="B133" s="18"/>
      <c r="C133" s="1"/>
      <c r="D133" s="1"/>
      <c r="E133" s="1"/>
    </row>
    <row r="134" spans="2:5" x14ac:dyDescent="0.25">
      <c r="B134" s="18"/>
      <c r="C134" s="1"/>
      <c r="D134" s="1"/>
      <c r="E134" s="1"/>
    </row>
    <row r="135" spans="2:5" x14ac:dyDescent="0.25">
      <c r="B135" s="18"/>
      <c r="C135" s="1"/>
      <c r="D135" s="1"/>
      <c r="E135" s="1"/>
    </row>
    <row r="136" spans="2:5" x14ac:dyDescent="0.25">
      <c r="B136" s="18"/>
      <c r="C136" s="1"/>
      <c r="D136" s="1"/>
      <c r="E136" s="1"/>
    </row>
    <row r="137" spans="2:5" x14ac:dyDescent="0.25">
      <c r="B137" s="18"/>
      <c r="C137" s="1"/>
      <c r="D137" s="1"/>
      <c r="E137" s="1"/>
    </row>
    <row r="138" spans="2:5" x14ac:dyDescent="0.25">
      <c r="B138" s="18"/>
      <c r="C138" s="1"/>
      <c r="D138" s="1"/>
      <c r="E138" s="1"/>
    </row>
    <row r="139" spans="2:5" x14ac:dyDescent="0.25">
      <c r="B139" s="18"/>
      <c r="C139" s="1"/>
      <c r="D139" s="1"/>
      <c r="E139" s="1"/>
    </row>
    <row r="140" spans="2:5" x14ac:dyDescent="0.25">
      <c r="B140" s="18"/>
      <c r="C140" s="1"/>
      <c r="D140" s="1"/>
      <c r="E140" s="1"/>
    </row>
    <row r="141" spans="2:5" x14ac:dyDescent="0.25">
      <c r="B141" s="18"/>
      <c r="C141" s="1"/>
      <c r="D141" s="1"/>
      <c r="E141" s="1"/>
    </row>
    <row r="142" spans="2:5" x14ac:dyDescent="0.25">
      <c r="B142" s="18"/>
      <c r="C142" s="1"/>
      <c r="D142" s="1"/>
      <c r="E142" s="1"/>
    </row>
    <row r="143" spans="2:5" x14ac:dyDescent="0.25">
      <c r="B143" s="18"/>
      <c r="C143" s="1"/>
      <c r="D143" s="1"/>
      <c r="E143" s="1"/>
    </row>
    <row r="144" spans="2:5" x14ac:dyDescent="0.25">
      <c r="B144" s="18"/>
      <c r="C144" s="1"/>
      <c r="D144" s="1"/>
      <c r="E144" s="1"/>
    </row>
    <row r="145" spans="2:5" x14ac:dyDescent="0.25">
      <c r="B145" s="18"/>
      <c r="C145" s="1"/>
      <c r="D145" s="1"/>
      <c r="E145" s="1"/>
    </row>
    <row r="146" spans="2:5" x14ac:dyDescent="0.25">
      <c r="B146" s="18"/>
      <c r="C146" s="1"/>
      <c r="D146" s="1"/>
      <c r="E146" s="1"/>
    </row>
    <row r="147" spans="2:5" x14ac:dyDescent="0.25">
      <c r="B147" s="18"/>
      <c r="C147" s="1"/>
      <c r="D147" s="1"/>
      <c r="E147" s="1"/>
    </row>
    <row r="148" spans="2:5" x14ac:dyDescent="0.25">
      <c r="B148" s="18"/>
      <c r="C148" s="1"/>
      <c r="D148" s="1"/>
      <c r="E148" s="1"/>
    </row>
    <row r="149" spans="2:5" x14ac:dyDescent="0.25">
      <c r="B149" s="18"/>
      <c r="C149" s="1"/>
      <c r="D149" s="1"/>
      <c r="E149" s="1"/>
    </row>
    <row r="150" spans="2:5" x14ac:dyDescent="0.25">
      <c r="B150" s="18"/>
      <c r="C150" s="1"/>
      <c r="D150" s="1"/>
      <c r="E150" s="1"/>
    </row>
    <row r="151" spans="2:5" x14ac:dyDescent="0.25">
      <c r="B151" s="18"/>
      <c r="C151" s="1"/>
      <c r="D151" s="1"/>
      <c r="E151" s="1"/>
    </row>
    <row r="152" spans="2:5" x14ac:dyDescent="0.25">
      <c r="B152" s="18"/>
      <c r="C152" s="1"/>
      <c r="D152" s="1"/>
      <c r="E152" s="1"/>
    </row>
    <row r="153" spans="2:5" x14ac:dyDescent="0.25">
      <c r="B153" s="18"/>
      <c r="C153" s="1"/>
      <c r="D153" s="1"/>
      <c r="E153" s="1"/>
    </row>
    <row r="154" spans="2:5" x14ac:dyDescent="0.25">
      <c r="B154" s="18"/>
      <c r="C154" s="1"/>
      <c r="D154" s="1"/>
      <c r="E154" s="1"/>
    </row>
    <row r="155" spans="2:5" x14ac:dyDescent="0.25">
      <c r="B155" s="18"/>
      <c r="C155" s="1"/>
      <c r="D155" s="1"/>
      <c r="E155" s="1"/>
    </row>
    <row r="156" spans="2:5" x14ac:dyDescent="0.25">
      <c r="B156" s="18"/>
      <c r="C156" s="1"/>
      <c r="D156" s="1"/>
      <c r="E156" s="1"/>
    </row>
    <row r="157" spans="2:5" x14ac:dyDescent="0.25">
      <c r="B157" s="18"/>
      <c r="C157" s="1"/>
      <c r="D157" s="1"/>
      <c r="E157" s="1"/>
    </row>
    <row r="158" spans="2:5" x14ac:dyDescent="0.25">
      <c r="B158" s="18"/>
      <c r="C158" s="1"/>
      <c r="D158" s="1"/>
      <c r="E158" s="1"/>
    </row>
    <row r="159" spans="2:5" x14ac:dyDescent="0.25">
      <c r="B159" s="18"/>
      <c r="C159" s="1"/>
      <c r="D159" s="1"/>
      <c r="E159" s="1"/>
    </row>
    <row r="160" spans="2:5" x14ac:dyDescent="0.25">
      <c r="B160" s="18"/>
      <c r="C160" s="1"/>
      <c r="D160" s="1"/>
      <c r="E160" s="1"/>
    </row>
    <row r="161" spans="2:5" x14ac:dyDescent="0.25">
      <c r="B161" s="18"/>
      <c r="C161" s="1"/>
      <c r="D161" s="1"/>
      <c r="E161" s="1"/>
    </row>
    <row r="162" spans="2:5" x14ac:dyDescent="0.25">
      <c r="B162" s="18"/>
      <c r="C162" s="1"/>
      <c r="D162" s="1"/>
      <c r="E162" s="1"/>
    </row>
    <row r="163" spans="2:5" x14ac:dyDescent="0.25">
      <c r="B163" s="18"/>
      <c r="C163" s="1"/>
      <c r="D163" s="1"/>
      <c r="E163" s="1"/>
    </row>
    <row r="164" spans="2:5" x14ac:dyDescent="0.25">
      <c r="B164" s="18"/>
      <c r="C164" s="1"/>
      <c r="D164" s="1"/>
      <c r="E164" s="1"/>
    </row>
    <row r="165" spans="2:5" x14ac:dyDescent="0.25">
      <c r="B165" s="18"/>
      <c r="C165" s="1"/>
      <c r="D165" s="1"/>
      <c r="E165" s="1"/>
    </row>
    <row r="166" spans="2:5" x14ac:dyDescent="0.25">
      <c r="B166" s="18"/>
      <c r="C166" s="1"/>
      <c r="D166" s="1"/>
      <c r="E166" s="1"/>
    </row>
    <row r="167" spans="2:5" x14ac:dyDescent="0.25">
      <c r="B167" s="18"/>
      <c r="C167" s="1"/>
      <c r="D167" s="1"/>
      <c r="E167" s="1"/>
    </row>
    <row r="168" spans="2:5" x14ac:dyDescent="0.25">
      <c r="B168" s="18"/>
      <c r="C168" s="1"/>
      <c r="D168" s="1"/>
      <c r="E168" s="1"/>
    </row>
    <row r="169" spans="2:5" x14ac:dyDescent="0.25">
      <c r="B169" s="18"/>
      <c r="C169" s="1"/>
      <c r="D169" s="1"/>
      <c r="E169" s="1"/>
    </row>
    <row r="170" spans="2:5" x14ac:dyDescent="0.25">
      <c r="B170" s="18"/>
      <c r="C170" s="1"/>
      <c r="D170" s="1"/>
      <c r="E170" s="1"/>
    </row>
    <row r="171" spans="2:5" x14ac:dyDescent="0.25">
      <c r="B171" s="18"/>
      <c r="C171" s="1"/>
      <c r="D171" s="1"/>
      <c r="E171" s="1"/>
    </row>
    <row r="172" spans="2:5" x14ac:dyDescent="0.25">
      <c r="B172" s="18"/>
      <c r="C172" s="1"/>
      <c r="D172" s="1"/>
      <c r="E172" s="1"/>
    </row>
    <row r="173" spans="2:5" x14ac:dyDescent="0.25">
      <c r="B173" s="18"/>
      <c r="C173" s="1"/>
      <c r="D173" s="1"/>
      <c r="E173" s="1"/>
    </row>
    <row r="174" spans="2:5" x14ac:dyDescent="0.25">
      <c r="B174" s="18"/>
      <c r="C174" s="1"/>
      <c r="D174" s="1"/>
      <c r="E174" s="1"/>
    </row>
    <row r="175" spans="2:5" x14ac:dyDescent="0.25">
      <c r="B175" s="18"/>
      <c r="C175" s="1"/>
      <c r="D175" s="1"/>
      <c r="E175" s="1"/>
    </row>
    <row r="176" spans="2:5" x14ac:dyDescent="0.25">
      <c r="B176" s="18"/>
      <c r="C176" s="1"/>
      <c r="D176" s="1"/>
      <c r="E176" s="1"/>
    </row>
    <row r="177" spans="2:5" x14ac:dyDescent="0.25">
      <c r="B177" s="18"/>
      <c r="C177" s="1"/>
      <c r="D177" s="1"/>
      <c r="E177" s="1"/>
    </row>
    <row r="178" spans="2:5" x14ac:dyDescent="0.25">
      <c r="B178" s="18"/>
      <c r="C178" s="1"/>
      <c r="D178" s="1"/>
      <c r="E178" s="1"/>
    </row>
    <row r="179" spans="2:5" x14ac:dyDescent="0.25">
      <c r="B179" s="18"/>
      <c r="C179" s="1"/>
      <c r="D179" s="1"/>
      <c r="E179" s="1"/>
    </row>
    <row r="180" spans="2:5" x14ac:dyDescent="0.25">
      <c r="B180" s="18"/>
      <c r="C180" s="1"/>
      <c r="D180" s="1"/>
      <c r="E180" s="1"/>
    </row>
    <row r="181" spans="2:5" x14ac:dyDescent="0.25">
      <c r="B181" s="18"/>
      <c r="C181" s="1"/>
      <c r="D181" s="1"/>
      <c r="E181" s="1"/>
    </row>
    <row r="182" spans="2:5" x14ac:dyDescent="0.25">
      <c r="B182" s="18"/>
      <c r="C182" s="1"/>
      <c r="D182" s="1"/>
      <c r="E182" s="1"/>
    </row>
  </sheetData>
  <mergeCells count="2">
    <mergeCell ref="C4:E4"/>
    <mergeCell ref="C25:E25"/>
  </mergeCells>
  <conditionalFormatting sqref="C14:E15 D21:E21">
    <cfRule type="expression" dxfId="352" priority="26" stopIfTrue="1">
      <formula>#REF!&gt;0</formula>
    </cfRule>
  </conditionalFormatting>
  <conditionalFormatting sqref="C19">
    <cfRule type="expression" dxfId="351" priority="24" stopIfTrue="1">
      <formula>#REF!&gt;0</formula>
    </cfRule>
    <cfRule type="expression" dxfId="350" priority="25" stopIfTrue="1">
      <formula>#REF!&gt;0</formula>
    </cfRule>
  </conditionalFormatting>
  <conditionalFormatting sqref="C33:C34">
    <cfRule type="expression" dxfId="349" priority="23" stopIfTrue="1">
      <formula>#REF!&gt;0</formula>
    </cfRule>
  </conditionalFormatting>
  <conditionalFormatting sqref="C24 C27 C21">
    <cfRule type="expression" dxfId="348" priority="22" stopIfTrue="1">
      <formula>#REF!&gt;0</formula>
    </cfRule>
  </conditionalFormatting>
  <conditionalFormatting sqref="C31:C32">
    <cfRule type="expression" dxfId="347" priority="21" stopIfTrue="1">
      <formula>#REF!&gt;0</formula>
    </cfRule>
  </conditionalFormatting>
  <conditionalFormatting sqref="C23 C33:C34 C30">
    <cfRule type="expression" dxfId="346" priority="20" stopIfTrue="1">
      <formula>#REF!&gt;0</formula>
    </cfRule>
  </conditionalFormatting>
  <conditionalFormatting sqref="C28:C30">
    <cfRule type="expression" dxfId="345" priority="19" stopIfTrue="1">
      <formula>#REF!&gt;0</formula>
    </cfRule>
  </conditionalFormatting>
  <conditionalFormatting sqref="C11:C13">
    <cfRule type="expression" dxfId="344" priority="18" stopIfTrue="1">
      <formula>#REF!&gt;0</formula>
    </cfRule>
  </conditionalFormatting>
  <conditionalFormatting sqref="D11">
    <cfRule type="expression" dxfId="343" priority="17" stopIfTrue="1">
      <formula>#REF!&gt;0</formula>
    </cfRule>
  </conditionalFormatting>
  <conditionalFormatting sqref="E11">
    <cfRule type="expression" dxfId="342" priority="16" stopIfTrue="1">
      <formula>#REF!&gt;0</formula>
    </cfRule>
  </conditionalFormatting>
  <conditionalFormatting sqref="C14">
    <cfRule type="expression" dxfId="341" priority="15" stopIfTrue="1">
      <formula>#REF!&gt;0</formula>
    </cfRule>
  </conditionalFormatting>
  <conditionalFormatting sqref="D14">
    <cfRule type="expression" dxfId="340" priority="14" stopIfTrue="1">
      <formula>#REF!&gt;0</formula>
    </cfRule>
  </conditionalFormatting>
  <conditionalFormatting sqref="E14">
    <cfRule type="expression" dxfId="339" priority="13" stopIfTrue="1">
      <formula>#REF!&gt;0</formula>
    </cfRule>
  </conditionalFormatting>
  <conditionalFormatting sqref="D19">
    <cfRule type="expression" dxfId="338" priority="12" stopIfTrue="1">
      <formula>#REF!&gt;0</formula>
    </cfRule>
  </conditionalFormatting>
  <conditionalFormatting sqref="E19">
    <cfRule type="expression" dxfId="337" priority="11" stopIfTrue="1">
      <formula>#REF!&gt;0</formula>
    </cfRule>
  </conditionalFormatting>
  <conditionalFormatting sqref="D21">
    <cfRule type="expression" dxfId="336" priority="10" stopIfTrue="1">
      <formula>#REF!&gt;0</formula>
    </cfRule>
  </conditionalFormatting>
  <conditionalFormatting sqref="E21">
    <cfRule type="expression" dxfId="335" priority="9" stopIfTrue="1">
      <formula>#REF!&gt;0</formula>
    </cfRule>
  </conditionalFormatting>
  <conditionalFormatting sqref="C21">
    <cfRule type="expression" dxfId="334" priority="7" stopIfTrue="1">
      <formula>#REF!&gt;0</formula>
    </cfRule>
    <cfRule type="expression" dxfId="333" priority="8" stopIfTrue="1">
      <formula>#REF!&gt;0</formula>
    </cfRule>
  </conditionalFormatting>
  <conditionalFormatting sqref="C51">
    <cfRule type="expression" dxfId="332" priority="6" stopIfTrue="1">
      <formula>#REF!&gt;0</formula>
    </cfRule>
  </conditionalFormatting>
  <conditionalFormatting sqref="C49">
    <cfRule type="expression" dxfId="331" priority="5" stopIfTrue="1">
      <formula>#REF!&gt;0</formula>
    </cfRule>
  </conditionalFormatting>
  <conditionalFormatting sqref="C51">
    <cfRule type="expression" dxfId="330" priority="4" stopIfTrue="1">
      <formula>#REF!&gt;0</formula>
    </cfRule>
  </conditionalFormatting>
  <conditionalFormatting sqref="E21">
    <cfRule type="expression" dxfId="329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26:E26 C5:E5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</sheetPr>
  <dimension ref="A1:F56"/>
  <sheetViews>
    <sheetView showGridLines="0" view="pageBreakPreview" zoomScale="115" zoomScaleNormal="126" zoomScaleSheetLayoutView="115" workbookViewId="0">
      <selection activeCell="E24" sqref="E24"/>
    </sheetView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80" max="180" width="13.85546875" customWidth="1"/>
    <col min="181" max="181" width="38.7109375" customWidth="1"/>
    <col min="182" max="187" width="8.7109375" customWidth="1"/>
    <col min="188" max="188" width="3.140625" customWidth="1"/>
    <col min="189" max="190" width="8.7109375" customWidth="1"/>
    <col min="191" max="191" width="2.7109375" customWidth="1"/>
    <col min="192" max="193" width="8.7109375" customWidth="1"/>
    <col min="194" max="196" width="1" customWidth="1"/>
    <col min="197" max="197" width="9.5703125" customWidth="1"/>
    <col min="198" max="198" width="7.140625" bestFit="1" customWidth="1"/>
    <col min="199" max="199" width="10.42578125" customWidth="1"/>
    <col min="200" max="200" width="3" customWidth="1"/>
    <col min="201" max="208" width="0" hidden="1" customWidth="1"/>
    <col min="209" max="209" width="8" customWidth="1"/>
    <col min="210" max="210" width="17.7109375" customWidth="1"/>
    <col min="211" max="211" width="28.42578125" customWidth="1"/>
    <col min="212" max="212" width="17.28515625" customWidth="1"/>
    <col min="213" max="213" width="14.42578125" customWidth="1"/>
    <col min="214" max="214" width="8.140625" bestFit="1" customWidth="1"/>
    <col min="215" max="215" width="9.5703125" bestFit="1" customWidth="1"/>
    <col min="216" max="216" width="9.85546875" bestFit="1" customWidth="1"/>
    <col min="217" max="217" width="14.42578125" customWidth="1"/>
    <col min="218" max="218" width="8.140625" bestFit="1" customWidth="1"/>
    <col min="219" max="219" width="9.5703125" bestFit="1" customWidth="1"/>
    <col min="220" max="220" width="9.85546875" bestFit="1" customWidth="1"/>
    <col min="221" max="221" width="14.5703125" customWidth="1"/>
    <col min="222" max="222" width="8.140625" bestFit="1" customWidth="1"/>
    <col min="223" max="223" width="9.5703125" bestFit="1" customWidth="1"/>
    <col min="224" max="224" width="9.85546875" bestFit="1" customWidth="1"/>
    <col min="225" max="225" width="14.5703125" customWidth="1"/>
    <col min="226" max="226" width="8.140625" bestFit="1" customWidth="1"/>
    <col min="227" max="227" width="9.5703125" bestFit="1" customWidth="1"/>
    <col min="228" max="228" width="9.85546875" bestFit="1" customWidth="1"/>
    <col min="229" max="229" width="14.5703125" customWidth="1"/>
    <col min="230" max="230" width="8.140625" bestFit="1" customWidth="1"/>
    <col min="231" max="231" width="9.5703125" bestFit="1" customWidth="1"/>
    <col min="232" max="232" width="9.85546875" bestFit="1" customWidth="1"/>
    <col min="233" max="233" width="14.5703125" customWidth="1"/>
    <col min="234" max="234" width="8.140625" bestFit="1" customWidth="1"/>
    <col min="235" max="235" width="9.5703125" bestFit="1" customWidth="1"/>
    <col min="236" max="236" width="9.85546875" bestFit="1" customWidth="1"/>
    <col min="237" max="237" width="14.42578125" customWidth="1"/>
    <col min="238" max="238" width="8.140625" bestFit="1" customWidth="1"/>
    <col min="239" max="239" width="9.5703125" bestFit="1" customWidth="1"/>
    <col min="240" max="240" width="9.85546875" bestFit="1" customWidth="1"/>
    <col min="241" max="241" width="14.42578125" customWidth="1"/>
    <col min="242" max="242" width="8.140625" bestFit="1" customWidth="1"/>
    <col min="243" max="243" width="9.5703125" bestFit="1" customWidth="1"/>
    <col min="244" max="244" width="9.85546875" bestFit="1" customWidth="1"/>
    <col min="245" max="245" width="14.42578125" customWidth="1"/>
    <col min="246" max="246" width="8.140625" bestFit="1" customWidth="1"/>
    <col min="247" max="247" width="9.5703125" bestFit="1" customWidth="1"/>
    <col min="248" max="248" width="9.85546875" bestFit="1" customWidth="1"/>
  </cols>
  <sheetData>
    <row r="1" spans="2:6" ht="15.75" customHeight="1" x14ac:dyDescent="0.25">
      <c r="B1" s="7"/>
      <c r="C1" s="7"/>
      <c r="D1" s="8"/>
      <c r="E1" s="6"/>
    </row>
    <row r="2" spans="2:6" ht="15" customHeight="1" x14ac:dyDescent="0.25">
      <c r="B2" s="69" t="s">
        <v>5</v>
      </c>
      <c r="C2" s="52"/>
      <c r="D2" s="39"/>
      <c r="E2" s="40"/>
      <c r="F2" s="38"/>
    </row>
    <row r="3" spans="2:6" ht="11.25" customHeight="1" x14ac:dyDescent="0.25">
      <c r="B3" s="67"/>
      <c r="C3" s="67"/>
      <c r="D3" s="38"/>
      <c r="E3" s="38"/>
      <c r="F3" s="38"/>
    </row>
    <row r="4" spans="2:6" ht="11.25" customHeight="1" x14ac:dyDescent="0.25">
      <c r="B4" s="24"/>
      <c r="C4" s="344" t="s">
        <v>31</v>
      </c>
      <c r="D4" s="344"/>
      <c r="E4" s="344"/>
      <c r="F4" s="38"/>
    </row>
    <row r="5" spans="2:6" ht="11.25" customHeight="1" x14ac:dyDescent="0.25">
      <c r="B5" s="47"/>
      <c r="C5" s="151" t="s">
        <v>158</v>
      </c>
      <c r="D5" s="230" t="s">
        <v>159</v>
      </c>
      <c r="E5" s="230" t="s">
        <v>98</v>
      </c>
      <c r="F5" s="38"/>
    </row>
    <row r="6" spans="2:6" ht="11.25" customHeight="1" x14ac:dyDescent="0.25">
      <c r="B6" s="152" t="s">
        <v>143</v>
      </c>
      <c r="C6" s="112" t="s">
        <v>48</v>
      </c>
      <c r="D6" s="112" t="s">
        <v>48</v>
      </c>
      <c r="E6" s="112" t="s">
        <v>48</v>
      </c>
      <c r="F6" s="38"/>
    </row>
    <row r="7" spans="2:6" ht="11.25" customHeight="1" x14ac:dyDescent="0.25">
      <c r="B7" s="16" t="s">
        <v>11</v>
      </c>
      <c r="C7" s="56">
        <v>0</v>
      </c>
      <c r="D7" s="12">
        <v>644</v>
      </c>
      <c r="E7" s="12">
        <v>697</v>
      </c>
      <c r="F7" s="38"/>
    </row>
    <row r="8" spans="2:6" ht="11.25" customHeight="1" x14ac:dyDescent="0.25">
      <c r="B8" s="22" t="s">
        <v>0</v>
      </c>
      <c r="C8" s="57">
        <v>0</v>
      </c>
      <c r="D8" s="21">
        <v>629</v>
      </c>
      <c r="E8" s="21">
        <v>609</v>
      </c>
      <c r="F8" s="38"/>
    </row>
    <row r="9" spans="2:6" ht="11.25" customHeight="1" x14ac:dyDescent="0.25">
      <c r="B9" s="238" t="s">
        <v>12</v>
      </c>
      <c r="C9" s="56">
        <v>0</v>
      </c>
      <c r="D9" s="249">
        <v>1273</v>
      </c>
      <c r="E9" s="249">
        <v>1306</v>
      </c>
      <c r="F9" s="38"/>
    </row>
    <row r="10" spans="2:6" ht="11.25" customHeight="1" x14ac:dyDescent="0.25">
      <c r="B10" s="16" t="s">
        <v>16</v>
      </c>
      <c r="C10" s="56">
        <v>0</v>
      </c>
      <c r="D10" s="12">
        <v>-439</v>
      </c>
      <c r="E10" s="12">
        <v>-432</v>
      </c>
      <c r="F10" s="38"/>
    </row>
    <row r="11" spans="2:6" ht="11.25" customHeight="1" x14ac:dyDescent="0.25">
      <c r="B11" s="22" t="s">
        <v>50</v>
      </c>
      <c r="C11" s="57">
        <v>0</v>
      </c>
      <c r="D11" s="21">
        <v>-57</v>
      </c>
      <c r="E11" s="21">
        <v>-97</v>
      </c>
      <c r="F11" s="38"/>
    </row>
    <row r="12" spans="2:6" ht="11.25" customHeight="1" x14ac:dyDescent="0.25">
      <c r="B12" s="238" t="s">
        <v>24</v>
      </c>
      <c r="C12" s="56">
        <v>0</v>
      </c>
      <c r="D12" s="249">
        <v>777</v>
      </c>
      <c r="E12" s="249">
        <v>777</v>
      </c>
      <c r="F12" s="38"/>
    </row>
    <row r="13" spans="2:6" ht="11.25" customHeight="1" x14ac:dyDescent="0.25">
      <c r="B13" s="16" t="s">
        <v>14</v>
      </c>
      <c r="C13" s="57">
        <v>0</v>
      </c>
      <c r="D13" s="21">
        <v>-178</v>
      </c>
      <c r="E13" s="21">
        <v>-181</v>
      </c>
      <c r="F13" s="38"/>
    </row>
    <row r="14" spans="2:6" ht="11.25" customHeight="1" thickBot="1" x14ac:dyDescent="0.3">
      <c r="B14" s="50" t="s">
        <v>18</v>
      </c>
      <c r="C14" s="58">
        <v>0</v>
      </c>
      <c r="D14" s="241">
        <v>599</v>
      </c>
      <c r="E14" s="241">
        <v>596</v>
      </c>
      <c r="F14" s="38"/>
    </row>
    <row r="15" spans="2:6" ht="5.25" customHeight="1" x14ac:dyDescent="0.25">
      <c r="B15" s="28"/>
      <c r="C15" s="71"/>
      <c r="D15" s="12"/>
      <c r="E15" s="12"/>
      <c r="F15" s="38"/>
    </row>
    <row r="16" spans="2:6" ht="11.25" customHeight="1" x14ac:dyDescent="0.25">
      <c r="B16" s="171" t="s">
        <v>162</v>
      </c>
      <c r="C16" s="31"/>
      <c r="D16" s="172"/>
      <c r="E16" s="31"/>
      <c r="F16" s="38"/>
    </row>
    <row r="17" spans="1:6" ht="11.25" customHeight="1" x14ac:dyDescent="0.25">
      <c r="B17" s="81" t="s">
        <v>11</v>
      </c>
      <c r="C17" s="56"/>
      <c r="D17" s="12"/>
      <c r="E17" s="26"/>
      <c r="F17" s="38"/>
    </row>
    <row r="18" spans="1:6" ht="11.25" customHeight="1" x14ac:dyDescent="0.25">
      <c r="B18" s="212" t="s">
        <v>152</v>
      </c>
      <c r="C18" s="56">
        <v>0</v>
      </c>
      <c r="D18" s="12">
        <v>551</v>
      </c>
      <c r="E18" s="26">
        <v>587</v>
      </c>
      <c r="F18" s="38"/>
    </row>
    <row r="19" spans="1:6" ht="11.25" customHeight="1" x14ac:dyDescent="0.25">
      <c r="B19" s="213" t="s">
        <v>27</v>
      </c>
      <c r="C19" s="56">
        <v>0</v>
      </c>
      <c r="D19" s="21">
        <v>93</v>
      </c>
      <c r="E19" s="54">
        <v>110</v>
      </c>
      <c r="F19" s="38"/>
    </row>
    <row r="20" spans="1:6" ht="11.25" customHeight="1" x14ac:dyDescent="0.25">
      <c r="B20" s="155" t="s">
        <v>160</v>
      </c>
      <c r="C20" s="70">
        <v>0</v>
      </c>
      <c r="D20" s="240">
        <v>644</v>
      </c>
      <c r="E20" s="240">
        <v>697</v>
      </c>
      <c r="F20" s="38"/>
    </row>
    <row r="21" spans="1:6" ht="11.25" customHeight="1" x14ac:dyDescent="0.25">
      <c r="B21" s="81" t="s">
        <v>0</v>
      </c>
      <c r="C21" s="56"/>
      <c r="D21" s="12"/>
      <c r="E21" s="26"/>
      <c r="F21" s="38"/>
    </row>
    <row r="22" spans="1:6" ht="11.25" customHeight="1" x14ac:dyDescent="0.25">
      <c r="B22" s="212" t="s">
        <v>152</v>
      </c>
      <c r="C22" s="56">
        <v>0</v>
      </c>
      <c r="D22" s="12">
        <v>412</v>
      </c>
      <c r="E22" s="26">
        <v>379</v>
      </c>
      <c r="F22" s="38"/>
    </row>
    <row r="23" spans="1:6" ht="11.25" customHeight="1" x14ac:dyDescent="0.25">
      <c r="B23" s="212" t="s">
        <v>27</v>
      </c>
      <c r="C23" s="56">
        <v>0</v>
      </c>
      <c r="D23" s="12">
        <v>217</v>
      </c>
      <c r="E23" s="26">
        <v>230</v>
      </c>
      <c r="F23" s="38"/>
    </row>
    <row r="24" spans="1:6" ht="11.25" customHeight="1" x14ac:dyDescent="0.25">
      <c r="B24" s="80" t="s">
        <v>161</v>
      </c>
      <c r="C24" s="62">
        <v>0</v>
      </c>
      <c r="D24" s="96">
        <v>629</v>
      </c>
      <c r="E24" s="96">
        <v>609</v>
      </c>
      <c r="F24" s="38"/>
    </row>
    <row r="25" spans="1:6" ht="11.25" customHeight="1" thickBot="1" x14ac:dyDescent="0.3">
      <c r="A25" s="38"/>
      <c r="B25" s="76" t="s">
        <v>12</v>
      </c>
      <c r="C25" s="63">
        <v>0</v>
      </c>
      <c r="D25" s="99">
        <v>1273</v>
      </c>
      <c r="E25" s="99">
        <v>1306</v>
      </c>
      <c r="F25" s="38"/>
    </row>
    <row r="26" spans="1:6" ht="5.25" customHeight="1" x14ac:dyDescent="0.25">
      <c r="B26" s="64"/>
      <c r="C26" s="173"/>
      <c r="D26" s="73"/>
      <c r="E26" s="73"/>
      <c r="F26" s="38"/>
    </row>
    <row r="27" spans="1:6" ht="11.25" customHeight="1" x14ac:dyDescent="0.25">
      <c r="B27" s="171" t="s">
        <v>150</v>
      </c>
      <c r="C27" s="31"/>
      <c r="D27" s="172"/>
      <c r="E27" s="31"/>
      <c r="F27" s="38"/>
    </row>
    <row r="28" spans="1:6" ht="11.25" customHeight="1" x14ac:dyDescent="0.25">
      <c r="B28" s="28" t="s">
        <v>286</v>
      </c>
      <c r="C28" s="56">
        <v>0</v>
      </c>
      <c r="D28" s="12">
        <v>832</v>
      </c>
      <c r="E28" s="12">
        <v>852</v>
      </c>
      <c r="F28" s="38"/>
    </row>
    <row r="29" spans="1:6" ht="11.25" customHeight="1" x14ac:dyDescent="0.25">
      <c r="B29" s="28" t="s">
        <v>287</v>
      </c>
      <c r="C29" s="56">
        <v>0</v>
      </c>
      <c r="D29" s="12">
        <v>98</v>
      </c>
      <c r="E29" s="12">
        <v>85</v>
      </c>
      <c r="F29" s="38"/>
    </row>
    <row r="30" spans="1:6" ht="11.25" customHeight="1" x14ac:dyDescent="0.25">
      <c r="B30" s="28" t="s">
        <v>27</v>
      </c>
      <c r="C30" s="56">
        <v>0</v>
      </c>
      <c r="D30" s="12">
        <v>310</v>
      </c>
      <c r="E30" s="12">
        <v>340</v>
      </c>
      <c r="F30" s="38"/>
    </row>
    <row r="31" spans="1:6" ht="11.25" customHeight="1" x14ac:dyDescent="0.25">
      <c r="B31" s="28" t="s">
        <v>7</v>
      </c>
      <c r="C31" s="56">
        <v>0</v>
      </c>
      <c r="D31" s="12">
        <v>33</v>
      </c>
      <c r="E31" s="12">
        <v>29</v>
      </c>
      <c r="F31" s="38"/>
    </row>
    <row r="32" spans="1:6" ht="11.25" customHeight="1" thickBot="1" x14ac:dyDescent="0.3">
      <c r="B32" s="50" t="s">
        <v>12</v>
      </c>
      <c r="C32" s="58">
        <v>0</v>
      </c>
      <c r="D32" s="228">
        <v>1273</v>
      </c>
      <c r="E32" s="228">
        <v>1306</v>
      </c>
      <c r="F32" s="38"/>
    </row>
    <row r="33" spans="2:6" ht="11.25" customHeight="1" x14ac:dyDescent="0.25">
      <c r="B33" s="25"/>
      <c r="C33" s="25"/>
      <c r="D33" s="38"/>
      <c r="E33" s="38"/>
      <c r="F33" s="38"/>
    </row>
    <row r="34" spans="2:6" ht="11.25" customHeight="1" x14ac:dyDescent="0.25">
      <c r="B34" s="207"/>
      <c r="C34" s="207"/>
      <c r="D34" s="207"/>
      <c r="E34" s="207"/>
      <c r="F34" s="38"/>
    </row>
    <row r="35" spans="2:6" ht="11.25" customHeight="1" x14ac:dyDescent="0.25">
      <c r="B35" s="184"/>
      <c r="C35" s="184"/>
      <c r="D35" s="184"/>
      <c r="E35" s="184"/>
      <c r="F35" s="38"/>
    </row>
    <row r="36" spans="2:6" ht="11.25" customHeight="1" x14ac:dyDescent="0.25">
      <c r="B36" s="184"/>
      <c r="C36" s="184"/>
      <c r="D36" s="184"/>
      <c r="E36" s="184"/>
    </row>
    <row r="37" spans="2:6" ht="11.25" customHeight="1" x14ac:dyDescent="0.25">
      <c r="B37" s="184"/>
      <c r="C37" s="184"/>
      <c r="D37" s="184"/>
      <c r="E37" s="184"/>
    </row>
    <row r="38" spans="2:6" x14ac:dyDescent="0.25">
      <c r="B38" s="18"/>
      <c r="C38" s="18"/>
      <c r="D38" s="1"/>
      <c r="E38" s="1"/>
    </row>
    <row r="39" spans="2:6" x14ac:dyDescent="0.25">
      <c r="B39" s="18"/>
      <c r="C39" s="18"/>
      <c r="D39" s="1"/>
      <c r="E39" s="1"/>
    </row>
    <row r="40" spans="2:6" x14ac:dyDescent="0.25">
      <c r="B40" s="18"/>
      <c r="C40" s="18"/>
      <c r="D40" s="1"/>
      <c r="E40" s="1"/>
    </row>
    <row r="41" spans="2:6" x14ac:dyDescent="0.25">
      <c r="B41" s="18"/>
      <c r="C41" s="18"/>
      <c r="D41" s="1"/>
      <c r="E41" s="1"/>
    </row>
    <row r="42" spans="2:6" x14ac:dyDescent="0.25">
      <c r="B42" s="18"/>
      <c r="C42" s="18"/>
      <c r="D42" s="1"/>
      <c r="E42" s="1"/>
    </row>
    <row r="43" spans="2:6" x14ac:dyDescent="0.25">
      <c r="B43" s="18"/>
      <c r="C43" s="18"/>
      <c r="D43" s="1"/>
      <c r="E43" s="1"/>
    </row>
    <row r="44" spans="2:6" x14ac:dyDescent="0.25">
      <c r="B44" s="18"/>
      <c r="C44" s="18"/>
      <c r="D44" s="1"/>
      <c r="E44" s="1"/>
    </row>
    <row r="45" spans="2:6" x14ac:dyDescent="0.25">
      <c r="B45" s="18"/>
      <c r="C45" s="18"/>
      <c r="D45" s="1"/>
      <c r="E45" s="1"/>
    </row>
    <row r="46" spans="2:6" x14ac:dyDescent="0.25">
      <c r="B46" s="18"/>
      <c r="C46" s="18"/>
      <c r="D46" s="1"/>
      <c r="E46" s="1"/>
    </row>
    <row r="47" spans="2:6" x14ac:dyDescent="0.25">
      <c r="B47" s="18"/>
      <c r="C47" s="18"/>
      <c r="D47" s="1"/>
      <c r="E47" s="1"/>
    </row>
    <row r="48" spans="2:6" x14ac:dyDescent="0.25">
      <c r="B48" s="18"/>
      <c r="C48" s="18"/>
      <c r="D48" s="1"/>
      <c r="E48" s="1"/>
    </row>
    <row r="49" spans="2:5" x14ac:dyDescent="0.25">
      <c r="B49" s="18"/>
      <c r="C49" s="18"/>
      <c r="D49" s="1"/>
      <c r="E49" s="1"/>
    </row>
    <row r="50" spans="2:5" x14ac:dyDescent="0.25">
      <c r="B50" s="18"/>
      <c r="C50" s="18"/>
      <c r="D50" s="1"/>
      <c r="E50" s="1"/>
    </row>
    <row r="51" spans="2:5" x14ac:dyDescent="0.25">
      <c r="B51" s="18"/>
      <c r="C51" s="18"/>
      <c r="D51" s="1"/>
      <c r="E51" s="1"/>
    </row>
    <row r="52" spans="2:5" x14ac:dyDescent="0.25">
      <c r="B52" s="18"/>
      <c r="C52" s="18"/>
      <c r="D52" s="1"/>
      <c r="E52" s="1"/>
    </row>
    <row r="53" spans="2:5" x14ac:dyDescent="0.25">
      <c r="B53" s="18"/>
      <c r="C53" s="18"/>
      <c r="D53" s="1"/>
      <c r="E53" s="1"/>
    </row>
    <row r="54" spans="2:5" x14ac:dyDescent="0.25">
      <c r="B54" s="18"/>
      <c r="C54" s="18"/>
      <c r="D54" s="1"/>
      <c r="E54" s="1"/>
    </row>
    <row r="55" spans="2:5" x14ac:dyDescent="0.25">
      <c r="B55" s="18"/>
      <c r="C55" s="18"/>
      <c r="D55" s="1"/>
      <c r="E55" s="1"/>
    </row>
    <row r="56" spans="2:5" x14ac:dyDescent="0.25">
      <c r="B56" s="18"/>
      <c r="C56" s="18"/>
      <c r="D56" s="1"/>
      <c r="E56" s="1"/>
    </row>
  </sheetData>
  <mergeCells count="1">
    <mergeCell ref="C4:E4"/>
  </mergeCells>
  <conditionalFormatting sqref="D15:E15">
    <cfRule type="expression" dxfId="328" priority="42" stopIfTrue="1">
      <formula>#REF!&gt;0</formula>
    </cfRule>
  </conditionalFormatting>
  <conditionalFormatting sqref="C9">
    <cfRule type="expression" dxfId="327" priority="35" stopIfTrue="1">
      <formula>#REF!&gt;0</formula>
    </cfRule>
  </conditionalFormatting>
  <conditionalFormatting sqref="D9">
    <cfRule type="expression" dxfId="326" priority="34" stopIfTrue="1">
      <formula>#REF!&gt;0</formula>
    </cfRule>
  </conditionalFormatting>
  <conditionalFormatting sqref="E9">
    <cfRule type="expression" dxfId="325" priority="33" stopIfTrue="1">
      <formula>#REF!&gt;0</formula>
    </cfRule>
  </conditionalFormatting>
  <conditionalFormatting sqref="C12">
    <cfRule type="expression" dxfId="324" priority="32" stopIfTrue="1">
      <formula>#REF!&gt;0</formula>
    </cfRule>
  </conditionalFormatting>
  <conditionalFormatting sqref="D12">
    <cfRule type="expression" dxfId="323" priority="31" stopIfTrue="1">
      <formula>#REF!&gt;0</formula>
    </cfRule>
  </conditionalFormatting>
  <conditionalFormatting sqref="E12">
    <cfRule type="expression" dxfId="322" priority="30" stopIfTrue="1">
      <formula>#REF!&gt;0</formula>
    </cfRule>
  </conditionalFormatting>
  <conditionalFormatting sqref="C14">
    <cfRule type="expression" dxfId="321" priority="29" stopIfTrue="1">
      <formula>#REF!&gt;0</formula>
    </cfRule>
  </conditionalFormatting>
  <conditionalFormatting sqref="D14">
    <cfRule type="expression" dxfId="320" priority="28" stopIfTrue="1">
      <formula>#REF!&gt;0</formula>
    </cfRule>
  </conditionalFormatting>
  <conditionalFormatting sqref="E14">
    <cfRule type="expression" dxfId="319" priority="27" stopIfTrue="1">
      <formula>#REF!&gt;0</formula>
    </cfRule>
  </conditionalFormatting>
  <conditionalFormatting sqref="C20">
    <cfRule type="expression" dxfId="318" priority="12" stopIfTrue="1">
      <formula>$R$22&gt;0</formula>
    </cfRule>
  </conditionalFormatting>
  <conditionalFormatting sqref="D20">
    <cfRule type="expression" dxfId="317" priority="11" stopIfTrue="1">
      <formula>$S$22&gt;0</formula>
    </cfRule>
  </conditionalFormatting>
  <conditionalFormatting sqref="C24">
    <cfRule type="expression" dxfId="316" priority="10" stopIfTrue="1">
      <formula>$R$27&gt;0</formula>
    </cfRule>
  </conditionalFormatting>
  <conditionalFormatting sqref="D24">
    <cfRule type="expression" dxfId="315" priority="8" stopIfTrue="1">
      <formula>$S$27&gt;0</formula>
    </cfRule>
    <cfRule type="expression" dxfId="314" priority="9" stopIfTrue="1">
      <formula>$S$27&gt;0</formula>
    </cfRule>
  </conditionalFormatting>
  <conditionalFormatting sqref="E20">
    <cfRule type="expression" dxfId="313" priority="13" stopIfTrue="1">
      <formula>$T$22&gt;0</formula>
    </cfRule>
    <cfRule type="expression" dxfId="312" priority="14" stopIfTrue="1">
      <formula>S26&gt;0</formula>
    </cfRule>
  </conditionalFormatting>
  <conditionalFormatting sqref="E24">
    <cfRule type="expression" dxfId="311" priority="15" stopIfTrue="1">
      <formula>$T$27&gt;0</formula>
    </cfRule>
    <cfRule type="expression" dxfId="310" priority="16" stopIfTrue="1">
      <formula>S29&gt;0</formula>
    </cfRule>
  </conditionalFormatting>
  <conditionalFormatting sqref="C32">
    <cfRule type="expression" dxfId="309" priority="7" stopIfTrue="1">
      <formula>$R$35&gt;0</formula>
    </cfRule>
  </conditionalFormatting>
  <conditionalFormatting sqref="D32">
    <cfRule type="expression" dxfId="308" priority="6" stopIfTrue="1">
      <formula>$S$35&gt;0</formula>
    </cfRule>
  </conditionalFormatting>
  <conditionalFormatting sqref="E32">
    <cfRule type="expression" dxfId="307" priority="5" stopIfTrue="1">
      <formula>$T$35&gt;0</formula>
    </cfRule>
  </conditionalFormatting>
  <conditionalFormatting sqref="D25">
    <cfRule type="expression" dxfId="306" priority="1" stopIfTrue="1">
      <formula>#REF!&gt;0</formula>
    </cfRule>
  </conditionalFormatting>
  <conditionalFormatting sqref="E25">
    <cfRule type="expression" dxfId="305" priority="3" stopIfTrue="1">
      <formula>#REF!&gt;0</formula>
    </cfRule>
    <cfRule type="expression" dxfId="304" priority="4" stopIfTrue="1">
      <formula>#REF!&gt;0</formula>
    </cfRule>
  </conditionalFormatting>
  <conditionalFormatting sqref="C25">
    <cfRule type="expression" dxfId="303" priority="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B1:F56"/>
  <sheetViews>
    <sheetView showGridLines="0" view="pageBreakPreview" zoomScale="115" zoomScaleNormal="126" zoomScaleSheetLayoutView="115" workbookViewId="0"/>
  </sheetViews>
  <sheetFormatPr defaultColWidth="17" defaultRowHeight="15" x14ac:dyDescent="0.25"/>
  <cols>
    <col min="1" max="1" width="1.42578125" customWidth="1"/>
    <col min="2" max="2" width="53.5703125" style="2" customWidth="1"/>
    <col min="3" max="5" width="8.7109375" customWidth="1"/>
    <col min="6" max="217" width="9.140625" customWidth="1"/>
    <col min="218" max="218" width="13.85546875" customWidth="1"/>
    <col min="219" max="219" width="38.7109375" customWidth="1"/>
    <col min="220" max="224" width="8.7109375" customWidth="1"/>
    <col min="225" max="225" width="4" customWidth="1"/>
    <col min="226" max="226" width="5.42578125" customWidth="1"/>
    <col min="227" max="227" width="9.85546875" customWidth="1"/>
    <col min="228" max="228" width="9.28515625" customWidth="1"/>
    <col min="229" max="229" width="9.42578125" customWidth="1"/>
    <col min="230" max="230" width="9.5703125" customWidth="1"/>
    <col min="231" max="231" width="8.42578125" bestFit="1" customWidth="1"/>
    <col min="232" max="232" width="9.5703125" customWidth="1"/>
    <col min="233" max="233" width="7.28515625" bestFit="1" customWidth="1"/>
    <col min="234" max="234" width="10.42578125" customWidth="1"/>
    <col min="235" max="235" width="3" customWidth="1"/>
    <col min="236" max="243" width="0" hidden="1" customWidth="1"/>
    <col min="244" max="244" width="8.42578125" customWidth="1"/>
    <col min="245" max="245" width="18" customWidth="1"/>
    <col min="246" max="246" width="40.85546875" customWidth="1"/>
    <col min="247" max="247" width="17.140625" customWidth="1"/>
    <col min="248" max="248" width="16.85546875" bestFit="1" customWidth="1"/>
    <col min="249" max="249" width="9.28515625" bestFit="1" customWidth="1"/>
    <col min="250" max="250" width="9.140625" customWidth="1"/>
    <col min="251" max="251" width="10.7109375" customWidth="1"/>
    <col min="252" max="252" width="16.7109375" bestFit="1" customWidth="1"/>
    <col min="253" max="253" width="9.42578125" bestFit="1" customWidth="1"/>
    <col min="254" max="254" width="9.140625" customWidth="1"/>
    <col min="255" max="255" width="9.28515625" bestFit="1" customWidth="1"/>
  </cols>
  <sheetData>
    <row r="1" spans="2:6" ht="15" customHeight="1" x14ac:dyDescent="0.25">
      <c r="B1" s="7"/>
      <c r="C1" s="8"/>
      <c r="D1" s="10"/>
      <c r="E1" s="10"/>
    </row>
    <row r="2" spans="2:6" x14ac:dyDescent="0.25">
      <c r="B2" s="69" t="s">
        <v>5</v>
      </c>
      <c r="C2" s="38"/>
      <c r="D2" s="38"/>
      <c r="E2" s="38"/>
      <c r="F2" s="38"/>
    </row>
    <row r="3" spans="2:6" ht="11.25" customHeight="1" x14ac:dyDescent="0.25">
      <c r="B3" s="24"/>
      <c r="C3" s="38"/>
      <c r="D3" s="38"/>
      <c r="E3" s="38"/>
      <c r="F3" s="38"/>
    </row>
    <row r="4" spans="2:6" ht="11.25" customHeight="1" x14ac:dyDescent="0.25">
      <c r="B4" s="25"/>
      <c r="C4" s="344" t="s">
        <v>49</v>
      </c>
      <c r="D4" s="344"/>
      <c r="E4" s="344"/>
      <c r="F4" s="38"/>
    </row>
    <row r="5" spans="2:6" ht="11.25" customHeight="1" x14ac:dyDescent="0.25">
      <c r="B5" s="20"/>
      <c r="C5" s="151" t="s">
        <v>158</v>
      </c>
      <c r="D5" s="230" t="s">
        <v>159</v>
      </c>
      <c r="E5" s="230" t="s">
        <v>98</v>
      </c>
      <c r="F5" s="38"/>
    </row>
    <row r="6" spans="2:6" ht="12.75" customHeight="1" x14ac:dyDescent="0.25">
      <c r="B6" s="30" t="s">
        <v>51</v>
      </c>
      <c r="C6" s="112" t="s">
        <v>48</v>
      </c>
      <c r="D6" s="112" t="s">
        <v>48</v>
      </c>
      <c r="E6" s="112" t="s">
        <v>48</v>
      </c>
      <c r="F6" s="38"/>
    </row>
    <row r="7" spans="2:6" ht="12.6" customHeight="1" x14ac:dyDescent="0.25">
      <c r="B7" s="28" t="s">
        <v>156</v>
      </c>
      <c r="C7" s="56">
        <v>0</v>
      </c>
      <c r="D7" s="26">
        <v>78009</v>
      </c>
      <c r="E7" s="26">
        <v>73752</v>
      </c>
      <c r="F7" s="38"/>
    </row>
    <row r="8" spans="2:6" ht="11.25" customHeight="1" x14ac:dyDescent="0.25">
      <c r="B8" s="16" t="s">
        <v>22</v>
      </c>
      <c r="C8" s="56">
        <v>0</v>
      </c>
      <c r="D8" s="26">
        <v>34872</v>
      </c>
      <c r="E8" s="26">
        <v>33528</v>
      </c>
      <c r="F8" s="38"/>
    </row>
    <row r="9" spans="2:6" ht="12.6" customHeight="1" x14ac:dyDescent="0.25">
      <c r="B9" s="16" t="s">
        <v>10</v>
      </c>
      <c r="C9" s="56">
        <v>0</v>
      </c>
      <c r="D9" s="26">
        <v>33526</v>
      </c>
      <c r="E9" s="26">
        <v>32363</v>
      </c>
      <c r="F9" s="38"/>
    </row>
    <row r="10" spans="2:6" ht="11.25" customHeight="1" x14ac:dyDescent="0.25">
      <c r="B10" s="123" t="s">
        <v>21</v>
      </c>
      <c r="C10" s="62">
        <v>0</v>
      </c>
      <c r="D10" s="96">
        <v>146407</v>
      </c>
      <c r="E10" s="96">
        <v>139643</v>
      </c>
      <c r="F10" s="38"/>
    </row>
    <row r="11" spans="2:6" ht="5.25" customHeight="1" x14ac:dyDescent="0.25">
      <c r="B11" s="16"/>
      <c r="C11" s="56"/>
      <c r="D11" s="26"/>
      <c r="E11" s="26"/>
      <c r="F11" s="38"/>
    </row>
    <row r="12" spans="2:6" ht="11.25" customHeight="1" x14ac:dyDescent="0.25">
      <c r="B12" s="28" t="s">
        <v>23</v>
      </c>
      <c r="C12" s="56">
        <v>0</v>
      </c>
      <c r="D12" s="26">
        <v>38494</v>
      </c>
      <c r="E12" s="26">
        <v>34406</v>
      </c>
      <c r="F12" s="38"/>
    </row>
    <row r="13" spans="2:6" ht="11.25" customHeight="1" x14ac:dyDescent="0.25">
      <c r="B13" s="16" t="s">
        <v>42</v>
      </c>
      <c r="C13" s="56">
        <v>0</v>
      </c>
      <c r="D13" s="26">
        <v>39335</v>
      </c>
      <c r="E13" s="26">
        <v>32778</v>
      </c>
      <c r="F13" s="38"/>
    </row>
    <row r="14" spans="2:6" ht="11.25" customHeight="1" x14ac:dyDescent="0.25">
      <c r="B14" s="22" t="s">
        <v>43</v>
      </c>
      <c r="C14" s="57">
        <v>0</v>
      </c>
      <c r="D14" s="54">
        <v>11379</v>
      </c>
      <c r="E14" s="54">
        <v>13951</v>
      </c>
      <c r="F14" s="38"/>
    </row>
    <row r="15" spans="2:6" ht="11.25" customHeight="1" x14ac:dyDescent="0.25">
      <c r="B15" s="302" t="s">
        <v>58</v>
      </c>
      <c r="C15" s="70">
        <v>0</v>
      </c>
      <c r="D15" s="240">
        <v>89208</v>
      </c>
      <c r="E15" s="240">
        <v>81135</v>
      </c>
      <c r="F15" s="38"/>
    </row>
    <row r="16" spans="2:6" ht="11.25" customHeight="1" x14ac:dyDescent="0.25">
      <c r="B16" s="16" t="s">
        <v>35</v>
      </c>
      <c r="C16" s="56">
        <v>0</v>
      </c>
      <c r="D16" s="26">
        <v>17272</v>
      </c>
      <c r="E16" s="26">
        <v>17300</v>
      </c>
      <c r="F16" s="38"/>
    </row>
    <row r="17" spans="2:6" ht="11.25" customHeight="1" x14ac:dyDescent="0.25">
      <c r="B17" s="16" t="s">
        <v>280</v>
      </c>
      <c r="C17" s="56">
        <v>0</v>
      </c>
      <c r="D17" s="26">
        <v>10495</v>
      </c>
      <c r="E17" s="26">
        <v>12169</v>
      </c>
      <c r="F17" s="38"/>
    </row>
    <row r="18" spans="2:6" ht="11.25" customHeight="1" x14ac:dyDescent="0.25">
      <c r="B18" s="22" t="s">
        <v>53</v>
      </c>
      <c r="C18" s="57">
        <v>0</v>
      </c>
      <c r="D18" s="54">
        <v>32564</v>
      </c>
      <c r="E18" s="54">
        <v>27307</v>
      </c>
      <c r="F18" s="38"/>
    </row>
    <row r="19" spans="2:6" ht="11.25" customHeight="1" thickBot="1" x14ac:dyDescent="0.3">
      <c r="B19" s="176" t="s">
        <v>9</v>
      </c>
      <c r="C19" s="58">
        <v>0</v>
      </c>
      <c r="D19" s="228">
        <v>149539</v>
      </c>
      <c r="E19" s="228">
        <v>137911</v>
      </c>
      <c r="F19" s="38"/>
    </row>
    <row r="20" spans="2:6" ht="5.25" customHeight="1" x14ac:dyDescent="0.25">
      <c r="B20" s="28"/>
      <c r="C20" s="71"/>
      <c r="D20" s="162"/>
      <c r="E20" s="162"/>
      <c r="F20" s="38"/>
    </row>
    <row r="21" spans="2:6" ht="5.25" customHeight="1" x14ac:dyDescent="0.25">
      <c r="B21" s="25"/>
      <c r="C21" s="38"/>
      <c r="D21" s="38"/>
      <c r="E21" s="38"/>
      <c r="F21" s="38"/>
    </row>
    <row r="22" spans="2:6" ht="11.25" customHeight="1" x14ac:dyDescent="0.25">
      <c r="B22" s="25"/>
      <c r="C22" s="163"/>
      <c r="D22" s="163"/>
      <c r="E22" s="163"/>
      <c r="F22" s="38"/>
    </row>
    <row r="23" spans="2:6" ht="11.25" customHeight="1" x14ac:dyDescent="0.25">
      <c r="B23" s="20"/>
      <c r="C23" s="344" t="s">
        <v>31</v>
      </c>
      <c r="D23" s="344"/>
      <c r="E23" s="344"/>
      <c r="F23" s="38"/>
    </row>
    <row r="24" spans="2:6" ht="12.75" customHeight="1" x14ac:dyDescent="0.25">
      <c r="B24" s="30" t="s">
        <v>68</v>
      </c>
      <c r="C24" s="300" t="s">
        <v>158</v>
      </c>
      <c r="D24" s="300" t="s">
        <v>159</v>
      </c>
      <c r="E24" s="300" t="s">
        <v>98</v>
      </c>
      <c r="F24" s="38"/>
    </row>
    <row r="25" spans="2:6" ht="11.25" customHeight="1" x14ac:dyDescent="0.25">
      <c r="B25" s="81" t="s">
        <v>291</v>
      </c>
      <c r="C25" s="56"/>
      <c r="D25" s="26"/>
      <c r="E25" s="26"/>
      <c r="F25" s="38"/>
    </row>
    <row r="26" spans="2:6" ht="11.25" customHeight="1" x14ac:dyDescent="0.25">
      <c r="B26" s="28" t="s">
        <v>69</v>
      </c>
      <c r="C26" s="164">
        <v>0</v>
      </c>
      <c r="D26" s="133">
        <v>0.8</v>
      </c>
      <c r="E26" s="133">
        <v>0.9</v>
      </c>
      <c r="F26" s="38"/>
    </row>
    <row r="27" spans="2:6" ht="11.25" customHeight="1" x14ac:dyDescent="0.25">
      <c r="B27" s="28" t="s">
        <v>166</v>
      </c>
      <c r="C27" s="164">
        <v>0</v>
      </c>
      <c r="D27" s="218">
        <v>0.15</v>
      </c>
      <c r="E27" s="218">
        <v>0.26</v>
      </c>
      <c r="F27" s="38"/>
    </row>
    <row r="28" spans="2:6" ht="11.25" customHeight="1" x14ac:dyDescent="0.25">
      <c r="B28" s="28" t="s">
        <v>122</v>
      </c>
      <c r="C28" s="164">
        <v>0</v>
      </c>
      <c r="D28" s="133">
        <v>34.5</v>
      </c>
      <c r="E28" s="133">
        <v>33.1</v>
      </c>
      <c r="F28" s="38"/>
    </row>
    <row r="29" spans="2:6" ht="5.25" customHeight="1" x14ac:dyDescent="0.25">
      <c r="B29" s="64"/>
      <c r="C29" s="56"/>
      <c r="D29" s="26"/>
      <c r="E29" s="26"/>
      <c r="F29" s="38"/>
    </row>
    <row r="30" spans="2:6" ht="11.25" customHeight="1" x14ac:dyDescent="0.25">
      <c r="B30" s="81" t="s">
        <v>295</v>
      </c>
      <c r="C30" s="56"/>
      <c r="D30" s="26"/>
      <c r="E30" s="26"/>
      <c r="F30" s="38"/>
    </row>
    <row r="31" spans="2:6" ht="11.25" customHeight="1" x14ac:dyDescent="0.25">
      <c r="B31" s="165" t="s">
        <v>67</v>
      </c>
      <c r="C31" s="56">
        <v>0</v>
      </c>
      <c r="D31" s="26">
        <v>107165</v>
      </c>
      <c r="E31" s="26">
        <v>110559</v>
      </c>
      <c r="F31" s="38"/>
    </row>
    <row r="32" spans="2:6" ht="11.25" customHeight="1" thickBot="1" x14ac:dyDescent="0.3">
      <c r="B32" s="166" t="s">
        <v>151</v>
      </c>
      <c r="C32" s="63">
        <v>0</v>
      </c>
      <c r="D32" s="59">
        <v>115592</v>
      </c>
      <c r="E32" s="59">
        <v>116395</v>
      </c>
      <c r="F32" s="38"/>
    </row>
    <row r="33" spans="2:6" ht="5.25" hidden="1" customHeight="1" x14ac:dyDescent="0.25">
      <c r="B33" s="64"/>
      <c r="C33" s="56"/>
      <c r="D33" s="26"/>
      <c r="E33" s="26"/>
      <c r="F33" s="38"/>
    </row>
    <row r="34" spans="2:6" ht="11.25" customHeight="1" x14ac:dyDescent="0.25">
      <c r="B34" s="25"/>
      <c r="C34" s="38"/>
      <c r="D34" s="38"/>
      <c r="E34" s="38"/>
      <c r="F34" s="38"/>
    </row>
    <row r="35" spans="2:6" ht="11.25" customHeight="1" x14ac:dyDescent="0.25">
      <c r="F35" s="38"/>
    </row>
    <row r="36" spans="2:6" ht="11.25" customHeight="1" x14ac:dyDescent="0.25"/>
    <row r="37" spans="2:6" ht="11.25" customHeight="1" x14ac:dyDescent="0.25">
      <c r="B37" s="45"/>
      <c r="C37" s="5"/>
      <c r="D37" s="5"/>
      <c r="E37" s="5"/>
    </row>
    <row r="38" spans="2:6" x14ac:dyDescent="0.25">
      <c r="B38" s="18"/>
      <c r="C38" s="17"/>
      <c r="D38" s="27"/>
      <c r="E38" s="13"/>
    </row>
    <row r="39" spans="2:6" x14ac:dyDescent="0.25">
      <c r="B39" s="18"/>
      <c r="C39" s="1"/>
      <c r="D39" s="1"/>
      <c r="E39" s="1"/>
    </row>
    <row r="40" spans="2:6" x14ac:dyDescent="0.25">
      <c r="B40" s="18"/>
      <c r="C40" s="1"/>
      <c r="D40" s="1"/>
      <c r="E40" s="1"/>
    </row>
    <row r="41" spans="2:6" x14ac:dyDescent="0.25">
      <c r="B41" s="18"/>
      <c r="C41" s="1"/>
      <c r="D41" s="1"/>
      <c r="E41" s="1"/>
    </row>
    <row r="42" spans="2:6" x14ac:dyDescent="0.25">
      <c r="B42" s="18"/>
      <c r="C42" s="1"/>
      <c r="D42" s="1"/>
      <c r="E42" s="1"/>
    </row>
    <row r="43" spans="2:6" x14ac:dyDescent="0.25">
      <c r="B43" s="18"/>
      <c r="C43" s="1"/>
      <c r="D43" s="1"/>
      <c r="E43" s="1"/>
    </row>
    <row r="44" spans="2:6" x14ac:dyDescent="0.25">
      <c r="B44" s="18"/>
      <c r="C44" s="1"/>
      <c r="D44" s="1"/>
      <c r="E44" s="1"/>
    </row>
    <row r="45" spans="2:6" x14ac:dyDescent="0.25">
      <c r="B45" s="18"/>
      <c r="C45" s="1"/>
      <c r="D45" s="1"/>
      <c r="E45" s="1"/>
    </row>
    <row r="46" spans="2:6" x14ac:dyDescent="0.25">
      <c r="B46" s="18"/>
      <c r="C46" s="1"/>
      <c r="D46" s="1"/>
      <c r="E46" s="1"/>
    </row>
    <row r="47" spans="2:6" x14ac:dyDescent="0.25">
      <c r="B47" s="18"/>
      <c r="C47" s="1"/>
      <c r="D47" s="1"/>
      <c r="E47" s="1"/>
    </row>
    <row r="48" spans="2:6" x14ac:dyDescent="0.25">
      <c r="B48" s="18"/>
      <c r="C48" s="1"/>
      <c r="D48" s="1"/>
      <c r="E48" s="1"/>
    </row>
    <row r="49" spans="2:5" x14ac:dyDescent="0.25">
      <c r="B49" s="18"/>
      <c r="C49" s="1"/>
      <c r="D49" s="1"/>
      <c r="E49" s="1"/>
    </row>
    <row r="50" spans="2:5" x14ac:dyDescent="0.25">
      <c r="B50" s="18"/>
      <c r="C50" s="1"/>
      <c r="D50" s="1"/>
      <c r="E50" s="1"/>
    </row>
    <row r="51" spans="2:5" x14ac:dyDescent="0.25">
      <c r="B51" s="18"/>
      <c r="C51" s="1"/>
      <c r="D51" s="1"/>
      <c r="E51" s="1"/>
    </row>
    <row r="52" spans="2:5" x14ac:dyDescent="0.25">
      <c r="B52" s="18"/>
      <c r="C52" s="1"/>
      <c r="D52" s="1"/>
      <c r="E52" s="1"/>
    </row>
    <row r="53" spans="2:5" x14ac:dyDescent="0.25">
      <c r="B53" s="18"/>
      <c r="C53" s="1"/>
      <c r="D53" s="1"/>
      <c r="E53" s="1"/>
    </row>
    <row r="54" spans="2:5" x14ac:dyDescent="0.25">
      <c r="B54" s="18"/>
      <c r="C54" s="1"/>
      <c r="D54" s="1"/>
      <c r="E54" s="1"/>
    </row>
    <row r="55" spans="2:5" x14ac:dyDescent="0.25">
      <c r="B55" s="18"/>
      <c r="C55" s="1"/>
      <c r="D55" s="1"/>
      <c r="E55" s="1"/>
    </row>
    <row r="56" spans="2:5" x14ac:dyDescent="0.25">
      <c r="B56" s="18"/>
      <c r="C56" s="1"/>
      <c r="D56" s="1"/>
      <c r="E56" s="1"/>
    </row>
  </sheetData>
  <mergeCells count="2">
    <mergeCell ref="C4:E4"/>
    <mergeCell ref="C23:E23"/>
  </mergeCells>
  <conditionalFormatting sqref="C33">
    <cfRule type="expression" dxfId="302" priority="43" stopIfTrue="1">
      <formula>#REF!&gt;0</formula>
    </cfRule>
  </conditionalFormatting>
  <conditionalFormatting sqref="D19:E19 D10:E10">
    <cfRule type="expression" dxfId="301" priority="16" stopIfTrue="1">
      <formula>#REF!&gt;0</formula>
    </cfRule>
  </conditionalFormatting>
  <conditionalFormatting sqref="C28">
    <cfRule type="expression" dxfId="300" priority="15" stopIfTrue="1">
      <formula>#REF!&gt;0</formula>
    </cfRule>
  </conditionalFormatting>
  <conditionalFormatting sqref="C31:C32">
    <cfRule type="expression" dxfId="299" priority="14" stopIfTrue="1">
      <formula>#REF!&gt;0</formula>
    </cfRule>
  </conditionalFormatting>
  <conditionalFormatting sqref="C19:C20">
    <cfRule type="expression" dxfId="298" priority="13" stopIfTrue="1">
      <formula>#REF!&gt;0</formula>
    </cfRule>
  </conditionalFormatting>
  <conditionalFormatting sqref="C29:C30">
    <cfRule type="expression" dxfId="297" priority="12" stopIfTrue="1">
      <formula>#REF!&gt;0</formula>
    </cfRule>
  </conditionalFormatting>
  <conditionalFormatting sqref="C25">
    <cfRule type="expression" dxfId="296" priority="11" stopIfTrue="1">
      <formula>#REF!&gt;0</formula>
    </cfRule>
  </conditionalFormatting>
  <conditionalFormatting sqref="C26:C28">
    <cfRule type="expression" dxfId="295" priority="10" stopIfTrue="1">
      <formula>#REF!&gt;0</formula>
    </cfRule>
  </conditionalFormatting>
  <conditionalFormatting sqref="C7:E7">
    <cfRule type="expression" dxfId="294" priority="9" stopIfTrue="1">
      <formula>#REF!&gt;0</formula>
    </cfRule>
  </conditionalFormatting>
  <conditionalFormatting sqref="D10">
    <cfRule type="expression" dxfId="293" priority="8" stopIfTrue="1">
      <formula>#REF!&gt;0</formula>
    </cfRule>
  </conditionalFormatting>
  <conditionalFormatting sqref="C15:E16">
    <cfRule type="expression" dxfId="292" priority="7" stopIfTrue="1">
      <formula>#REF!&gt;0</formula>
    </cfRule>
  </conditionalFormatting>
  <conditionalFormatting sqref="D19">
    <cfRule type="expression" dxfId="291" priority="6" stopIfTrue="1">
      <formula>#REF!&gt;0</formula>
    </cfRule>
  </conditionalFormatting>
  <conditionalFormatting sqref="E19">
    <cfRule type="expression" dxfId="290" priority="5" stopIfTrue="1">
      <formula>#REF!&gt;0</formula>
    </cfRule>
  </conditionalFormatting>
  <conditionalFormatting sqref="E10 C10">
    <cfRule type="expression" dxfId="289" priority="3" stopIfTrue="1">
      <formula>#REF!&gt;0</formula>
    </cfRule>
    <cfRule type="expression" dxfId="288" priority="4" stopIfTrue="1">
      <formula>#REF!&gt;0</formula>
    </cfRule>
  </conditionalFormatting>
  <conditionalFormatting sqref="C19">
    <cfRule type="expression" dxfId="287" priority="1" stopIfTrue="1">
      <formula>#REF!&gt;0</formula>
    </cfRule>
    <cfRule type="expression" dxfId="286" priority="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 C24:E24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  <pageSetUpPr fitToPage="1"/>
  </sheetPr>
  <dimension ref="A2:F62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27" max="127" width="13.85546875" customWidth="1"/>
    <col min="128" max="128" width="38.7109375" customWidth="1"/>
    <col min="129" max="134" width="8.7109375" customWidth="1"/>
    <col min="135" max="135" width="3.7109375" customWidth="1"/>
    <col min="136" max="137" width="8.7109375" customWidth="1"/>
    <col min="138" max="138" width="2.28515625" customWidth="1"/>
    <col min="139" max="140" width="8.7109375" customWidth="1"/>
    <col min="141" max="145" width="1.5703125" customWidth="1"/>
    <col min="146" max="146" width="9.5703125" customWidth="1"/>
    <col min="147" max="147" width="7.140625" bestFit="1" customWidth="1"/>
    <col min="148" max="148" width="10.42578125" customWidth="1"/>
    <col min="149" max="149" width="8" customWidth="1"/>
    <col min="150" max="150" width="9.7109375" customWidth="1"/>
    <col min="151" max="157" width="0" hidden="1" customWidth="1"/>
    <col min="158" max="158" width="6.85546875" customWidth="1"/>
    <col min="161" max="161" width="47.7109375" customWidth="1"/>
    <col min="162" max="162" width="24.5703125" customWidth="1"/>
    <col min="163" max="163" width="22.42578125" customWidth="1"/>
    <col min="164" max="166" width="9.140625" customWidth="1"/>
    <col min="167" max="167" width="19" customWidth="1"/>
    <col min="168" max="170" width="9.140625" customWidth="1"/>
    <col min="171" max="171" width="17.140625" customWidth="1"/>
    <col min="172" max="174" width="9.140625" customWidth="1"/>
    <col min="175" max="175" width="18.7109375" customWidth="1"/>
    <col min="176" max="178" width="9.140625" customWidth="1"/>
    <col min="179" max="179" width="19.5703125" customWidth="1"/>
    <col min="180" max="182" width="9.140625" customWidth="1"/>
    <col min="183" max="183" width="18.85546875" customWidth="1"/>
    <col min="184" max="186" width="9.140625" customWidth="1"/>
    <col min="187" max="187" width="17.28515625" customWidth="1"/>
    <col min="188" max="190" width="9.140625" customWidth="1"/>
    <col min="191" max="191" width="21" customWidth="1"/>
    <col min="192" max="194" width="9.140625" customWidth="1"/>
    <col min="195" max="195" width="18.5703125" customWidth="1"/>
    <col min="196" max="198" width="9.140625" customWidth="1"/>
    <col min="199" max="199" width="17.28515625" customWidth="1"/>
    <col min="200" max="202" width="9.140625" customWidth="1"/>
    <col min="203" max="203" width="20.28515625" customWidth="1"/>
    <col min="204" max="206" width="9.140625" customWidth="1"/>
    <col min="207" max="207" width="21.5703125" customWidth="1"/>
    <col min="208" max="210" width="9.140625" customWidth="1"/>
    <col min="211" max="211" width="24" customWidth="1"/>
    <col min="212" max="214" width="9.140625" customWidth="1"/>
    <col min="215" max="215" width="20.42578125" customWidth="1"/>
    <col min="216" max="218" width="9.140625" customWidth="1"/>
    <col min="219" max="219" width="25.28515625" customWidth="1"/>
    <col min="220" max="222" width="9.140625" customWidth="1"/>
    <col min="223" max="223" width="23.28515625" customWidth="1"/>
    <col min="224" max="230" width="9.140625" customWidth="1"/>
    <col min="231" max="231" width="27.5703125" customWidth="1"/>
    <col min="232" max="234" width="9.140625" customWidth="1"/>
    <col min="235" max="235" width="25.5703125" customWidth="1"/>
    <col min="236" max="238" width="9.140625" customWidth="1"/>
    <col min="239" max="239" width="22" customWidth="1"/>
    <col min="240" max="242" width="9.140625" customWidth="1"/>
    <col min="243" max="243" width="17.7109375" customWidth="1"/>
    <col min="244" max="246" width="9.140625" customWidth="1"/>
    <col min="247" max="247" width="18.7109375" customWidth="1"/>
    <col min="251" max="251" width="12.140625" customWidth="1"/>
  </cols>
  <sheetData>
    <row r="2" spans="2:6" x14ac:dyDescent="0.25">
      <c r="B2" s="69" t="s">
        <v>1</v>
      </c>
      <c r="C2" s="52"/>
      <c r="D2" s="39"/>
      <c r="E2" s="40"/>
      <c r="F2" s="38"/>
    </row>
    <row r="3" spans="2:6" ht="11.25" customHeight="1" x14ac:dyDescent="0.25">
      <c r="B3" s="67"/>
      <c r="C3" s="67"/>
      <c r="D3" s="38"/>
      <c r="E3" s="38"/>
      <c r="F3" s="38"/>
    </row>
    <row r="4" spans="2:6" ht="11.25" customHeight="1" x14ac:dyDescent="0.25">
      <c r="B4" s="24"/>
      <c r="C4" s="344" t="s">
        <v>31</v>
      </c>
      <c r="D4" s="344"/>
      <c r="E4" s="344"/>
      <c r="F4" s="38"/>
    </row>
    <row r="5" spans="2:6" ht="11.25" customHeight="1" x14ac:dyDescent="0.25">
      <c r="B5" s="47"/>
      <c r="C5" s="230" t="s">
        <v>158</v>
      </c>
      <c r="D5" s="230" t="s">
        <v>159</v>
      </c>
      <c r="E5" s="230" t="s">
        <v>98</v>
      </c>
      <c r="F5" s="38"/>
    </row>
    <row r="6" spans="2:6" ht="11.25" customHeight="1" x14ac:dyDescent="0.25">
      <c r="B6" s="30"/>
      <c r="C6" s="112" t="s">
        <v>48</v>
      </c>
      <c r="D6" s="153" t="s">
        <v>48</v>
      </c>
      <c r="E6" s="153" t="s">
        <v>48</v>
      </c>
      <c r="F6" s="38"/>
    </row>
    <row r="7" spans="2:6" ht="11.25" customHeight="1" x14ac:dyDescent="0.25">
      <c r="B7" s="16" t="s">
        <v>13</v>
      </c>
      <c r="C7" s="56">
        <v>0</v>
      </c>
      <c r="D7" s="26">
        <v>895</v>
      </c>
      <c r="E7" s="26">
        <v>840</v>
      </c>
      <c r="F7" s="38"/>
    </row>
    <row r="8" spans="2:6" ht="11.25" customHeight="1" x14ac:dyDescent="0.25">
      <c r="B8" s="22" t="s">
        <v>6</v>
      </c>
      <c r="C8" s="57">
        <v>0</v>
      </c>
      <c r="D8" s="54">
        <v>265</v>
      </c>
      <c r="E8" s="54">
        <v>277</v>
      </c>
      <c r="F8" s="38"/>
    </row>
    <row r="9" spans="2:6" ht="11.25" customHeight="1" x14ac:dyDescent="0.25">
      <c r="B9" s="238" t="s">
        <v>17</v>
      </c>
      <c r="C9" s="56">
        <v>0</v>
      </c>
      <c r="D9" s="71">
        <v>1160</v>
      </c>
      <c r="E9" s="71">
        <v>1117</v>
      </c>
      <c r="F9" s="38"/>
    </row>
    <row r="10" spans="2:6" ht="11.25" customHeight="1" x14ac:dyDescent="0.25">
      <c r="B10" s="22" t="s">
        <v>16</v>
      </c>
      <c r="C10" s="57">
        <v>0</v>
      </c>
      <c r="D10" s="54">
        <v>-751</v>
      </c>
      <c r="E10" s="54">
        <v>-743</v>
      </c>
      <c r="F10" s="38"/>
    </row>
    <row r="11" spans="2:6" ht="11.25" customHeight="1" x14ac:dyDescent="0.25">
      <c r="B11" s="238" t="s">
        <v>24</v>
      </c>
      <c r="C11" s="56">
        <v>0</v>
      </c>
      <c r="D11" s="71">
        <v>409</v>
      </c>
      <c r="E11" s="71">
        <v>374</v>
      </c>
      <c r="F11" s="38"/>
    </row>
    <row r="12" spans="2:6" ht="11.25" customHeight="1" x14ac:dyDescent="0.25">
      <c r="B12" s="22" t="s">
        <v>14</v>
      </c>
      <c r="C12" s="57">
        <v>0</v>
      </c>
      <c r="D12" s="54">
        <v>-105</v>
      </c>
      <c r="E12" s="54">
        <v>-101</v>
      </c>
      <c r="F12" s="38"/>
    </row>
    <row r="13" spans="2:6" ht="11.25" customHeight="1" x14ac:dyDescent="0.25">
      <c r="B13" s="238" t="s">
        <v>19</v>
      </c>
      <c r="C13" s="56">
        <v>0</v>
      </c>
      <c r="D13" s="71">
        <v>304</v>
      </c>
      <c r="E13" s="71">
        <v>273</v>
      </c>
      <c r="F13" s="38"/>
    </row>
    <row r="14" spans="2:6" ht="11.25" customHeight="1" x14ac:dyDescent="0.25">
      <c r="B14" s="16" t="s">
        <v>15</v>
      </c>
      <c r="C14" s="57">
        <v>0</v>
      </c>
      <c r="D14" s="54">
        <v>44</v>
      </c>
      <c r="E14" s="54">
        <v>58</v>
      </c>
      <c r="F14" s="38"/>
    </row>
    <row r="15" spans="2:6" ht="11.25" customHeight="1" thickBot="1" x14ac:dyDescent="0.3">
      <c r="B15" s="50" t="s">
        <v>18</v>
      </c>
      <c r="C15" s="63">
        <v>0</v>
      </c>
      <c r="D15" s="99">
        <v>348</v>
      </c>
      <c r="E15" s="99">
        <v>331</v>
      </c>
      <c r="F15" s="38"/>
    </row>
    <row r="16" spans="2:6" ht="5.25" customHeight="1" x14ac:dyDescent="0.25">
      <c r="B16" s="64"/>
      <c r="C16" s="56"/>
      <c r="D16" s="26"/>
      <c r="E16" s="26"/>
      <c r="F16" s="38"/>
    </row>
    <row r="17" spans="1:6" ht="11.25" customHeight="1" x14ac:dyDescent="0.25">
      <c r="B17" s="83" t="s">
        <v>76</v>
      </c>
      <c r="C17" s="56"/>
      <c r="D17" s="26"/>
      <c r="E17" s="26"/>
      <c r="F17" s="38"/>
    </row>
    <row r="18" spans="1:6" ht="11.25" customHeight="1" x14ac:dyDescent="0.25">
      <c r="B18" s="51" t="s">
        <v>64</v>
      </c>
      <c r="C18" s="56">
        <v>0</v>
      </c>
      <c r="D18" s="26">
        <v>159</v>
      </c>
      <c r="E18" s="26">
        <v>152</v>
      </c>
      <c r="F18" s="38"/>
    </row>
    <row r="19" spans="1:6" ht="11.25" customHeight="1" x14ac:dyDescent="0.25">
      <c r="B19" s="51" t="s">
        <v>54</v>
      </c>
      <c r="C19" s="56">
        <v>0</v>
      </c>
      <c r="D19" s="26">
        <v>71</v>
      </c>
      <c r="E19" s="26">
        <v>73</v>
      </c>
      <c r="F19" s="38"/>
    </row>
    <row r="20" spans="1:6" ht="11.25" customHeight="1" x14ac:dyDescent="0.25">
      <c r="B20" s="51" t="s">
        <v>30</v>
      </c>
      <c r="C20" s="56">
        <v>0</v>
      </c>
      <c r="D20" s="26">
        <v>151</v>
      </c>
      <c r="E20" s="26">
        <v>169</v>
      </c>
      <c r="F20" s="38"/>
    </row>
    <row r="21" spans="1:6" ht="11.25" customHeight="1" x14ac:dyDescent="0.25">
      <c r="B21" s="16" t="s">
        <v>7</v>
      </c>
      <c r="C21" s="56">
        <v>0</v>
      </c>
      <c r="D21" s="26">
        <v>-33</v>
      </c>
      <c r="E21" s="26">
        <v>-63</v>
      </c>
      <c r="F21" s="38"/>
    </row>
    <row r="22" spans="1:6" ht="11.25" customHeight="1" thickBot="1" x14ac:dyDescent="0.3">
      <c r="B22" s="50" t="s">
        <v>18</v>
      </c>
      <c r="C22" s="58">
        <v>0</v>
      </c>
      <c r="D22" s="228">
        <v>348</v>
      </c>
      <c r="E22" s="228">
        <v>331</v>
      </c>
      <c r="F22" s="38"/>
    </row>
    <row r="23" spans="1:6" x14ac:dyDescent="0.25">
      <c r="B23" s="28"/>
      <c r="C23" s="71"/>
      <c r="D23" s="26"/>
      <c r="E23" s="26"/>
      <c r="F23" s="38"/>
    </row>
    <row r="24" spans="1:6" ht="11.25" customHeight="1" x14ac:dyDescent="0.25">
      <c r="B24" s="77"/>
      <c r="C24" s="27"/>
      <c r="D24" s="13"/>
      <c r="E24" s="13"/>
      <c r="F24" s="38"/>
    </row>
    <row r="25" spans="1:6" ht="11.25" customHeight="1" x14ac:dyDescent="0.25">
      <c r="B25" s="185"/>
      <c r="C25" s="344" t="s">
        <v>31</v>
      </c>
      <c r="D25" s="344"/>
      <c r="E25" s="344"/>
    </row>
    <row r="26" spans="1:6" ht="11.25" customHeight="1" x14ac:dyDescent="0.25">
      <c r="A26" s="38"/>
      <c r="B26" s="30" t="s">
        <v>68</v>
      </c>
      <c r="C26" s="300" t="s">
        <v>181</v>
      </c>
      <c r="D26" s="300" t="s">
        <v>182</v>
      </c>
      <c r="E26" s="300" t="s">
        <v>98</v>
      </c>
    </row>
    <row r="27" spans="1:6" ht="11.25" customHeight="1" x14ac:dyDescent="0.25">
      <c r="A27" s="38"/>
      <c r="B27" s="97" t="s">
        <v>165</v>
      </c>
      <c r="C27" s="56"/>
      <c r="D27" s="12"/>
      <c r="E27" s="12"/>
    </row>
    <row r="28" spans="1:6" ht="11.25" customHeight="1" x14ac:dyDescent="0.25">
      <c r="A28" s="38"/>
      <c r="B28" s="28" t="s">
        <v>65</v>
      </c>
      <c r="C28" s="220">
        <v>0</v>
      </c>
      <c r="D28" s="243">
        <v>0.78</v>
      </c>
      <c r="E28" s="244">
        <v>0.8</v>
      </c>
    </row>
    <row r="29" spans="1:6" ht="11.25" customHeight="1" x14ac:dyDescent="0.25">
      <c r="A29" s="38"/>
      <c r="B29" s="28" t="s">
        <v>66</v>
      </c>
      <c r="C29" s="164">
        <v>0</v>
      </c>
      <c r="D29" s="133">
        <v>25.2</v>
      </c>
      <c r="E29" s="133">
        <v>27.2</v>
      </c>
    </row>
    <row r="30" spans="1:6" ht="11.25" customHeight="1" x14ac:dyDescent="0.25">
      <c r="A30" s="38"/>
      <c r="B30" s="28" t="s">
        <v>119</v>
      </c>
      <c r="C30" s="164">
        <v>0</v>
      </c>
      <c r="D30" s="133">
        <v>64.7</v>
      </c>
      <c r="E30" s="133">
        <v>66.5</v>
      </c>
    </row>
    <row r="31" spans="1:6" ht="11.25" customHeight="1" x14ac:dyDescent="0.25">
      <c r="A31" s="38"/>
      <c r="B31" s="49" t="s">
        <v>198</v>
      </c>
      <c r="C31" s="56">
        <v>0</v>
      </c>
      <c r="D31" s="12">
        <v>231138</v>
      </c>
      <c r="E31" s="12">
        <v>207437</v>
      </c>
    </row>
    <row r="32" spans="1:6" ht="11.25" customHeight="1" x14ac:dyDescent="0.25">
      <c r="A32" s="38"/>
      <c r="B32" s="49" t="s">
        <v>199</v>
      </c>
      <c r="C32" s="56">
        <v>0</v>
      </c>
      <c r="D32" s="12">
        <v>240352</v>
      </c>
      <c r="E32" s="12">
        <v>219175</v>
      </c>
    </row>
    <row r="33" spans="1:5" ht="11.25" customHeight="1" x14ac:dyDescent="0.25">
      <c r="A33" s="38"/>
      <c r="B33" s="51" t="s">
        <v>200</v>
      </c>
      <c r="C33" s="56">
        <v>0</v>
      </c>
      <c r="D33" s="12">
        <v>173566</v>
      </c>
      <c r="E33" s="12">
        <v>156914</v>
      </c>
    </row>
    <row r="34" spans="1:5" ht="11.25" customHeight="1" x14ac:dyDescent="0.25">
      <c r="A34" s="38"/>
      <c r="B34" s="51" t="s">
        <v>201</v>
      </c>
      <c r="C34" s="56">
        <v>0</v>
      </c>
      <c r="D34" s="12">
        <v>179563</v>
      </c>
      <c r="E34" s="12">
        <v>165553</v>
      </c>
    </row>
    <row r="35" spans="1:5" ht="11.25" customHeight="1" x14ac:dyDescent="0.25">
      <c r="A35" s="38"/>
      <c r="B35" s="49" t="s">
        <v>202</v>
      </c>
      <c r="C35" s="56">
        <v>0</v>
      </c>
      <c r="D35" s="12">
        <v>3540</v>
      </c>
      <c r="E35" s="12">
        <v>704</v>
      </c>
    </row>
    <row r="36" spans="1:5" ht="11.25" customHeight="1" x14ac:dyDescent="0.25">
      <c r="A36" s="38"/>
      <c r="B36" s="49" t="s">
        <v>203</v>
      </c>
      <c r="C36" s="56">
        <v>0</v>
      </c>
      <c r="D36" s="12">
        <v>2118</v>
      </c>
      <c r="E36" s="12">
        <v>2021</v>
      </c>
    </row>
    <row r="37" spans="1:5" ht="11.25" customHeight="1" thickBot="1" x14ac:dyDescent="0.3">
      <c r="A37" s="38"/>
      <c r="B37" s="252" t="s">
        <v>204</v>
      </c>
      <c r="C37" s="63">
        <v>0</v>
      </c>
      <c r="D37" s="44">
        <v>2165</v>
      </c>
      <c r="E37" s="44">
        <v>2071</v>
      </c>
    </row>
    <row r="38" spans="1:5" ht="11.25" customHeight="1" x14ac:dyDescent="0.25">
      <c r="B38" s="185"/>
      <c r="C38" s="27"/>
      <c r="D38" s="13"/>
      <c r="E38" s="13"/>
    </row>
    <row r="39" spans="1:5" ht="11.25" customHeight="1" x14ac:dyDescent="0.25">
      <c r="B39" s="185"/>
      <c r="C39" s="27"/>
      <c r="D39" s="13"/>
      <c r="E39" s="13"/>
    </row>
    <row r="40" spans="1:5" ht="11.25" customHeight="1" x14ac:dyDescent="0.25">
      <c r="B40" s="77"/>
      <c r="C40" s="27"/>
      <c r="D40" s="13"/>
      <c r="E40" s="13"/>
    </row>
    <row r="41" spans="1:5" ht="11.25" customHeight="1" x14ac:dyDescent="0.25">
      <c r="B41" s="77"/>
      <c r="C41" s="27"/>
      <c r="D41" s="13"/>
      <c r="E41" s="13"/>
    </row>
    <row r="42" spans="1:5" ht="11.25" customHeight="1" x14ac:dyDescent="0.25">
      <c r="B42" s="77"/>
      <c r="C42" s="27"/>
      <c r="D42" s="13"/>
      <c r="E42" s="13"/>
    </row>
    <row r="43" spans="1:5" ht="11.25" customHeight="1" x14ac:dyDescent="0.25">
      <c r="B43" s="46"/>
      <c r="C43" s="34"/>
      <c r="D43" s="34"/>
      <c r="E43" s="34"/>
    </row>
    <row r="44" spans="1:5" ht="11.25" customHeight="1" x14ac:dyDescent="0.25">
      <c r="C44"/>
    </row>
    <row r="45" spans="1:5" ht="11.25" customHeight="1" x14ac:dyDescent="0.25">
      <c r="C45"/>
    </row>
    <row r="46" spans="1:5" ht="11.25" customHeight="1" x14ac:dyDescent="0.25">
      <c r="C46"/>
    </row>
    <row r="47" spans="1:5" ht="11.25" customHeight="1" x14ac:dyDescent="0.25">
      <c r="C47"/>
    </row>
    <row r="48" spans="1:5" ht="11.25" customHeight="1" x14ac:dyDescent="0.25">
      <c r="C48"/>
    </row>
    <row r="49" spans="3:3" ht="11.25" customHeight="1" x14ac:dyDescent="0.25">
      <c r="C49"/>
    </row>
    <row r="50" spans="3:3" ht="11.25" customHeight="1" x14ac:dyDescent="0.25">
      <c r="C50"/>
    </row>
    <row r="51" spans="3:3" ht="11.25" customHeight="1" x14ac:dyDescent="0.25">
      <c r="C51"/>
    </row>
    <row r="52" spans="3:3" x14ac:dyDescent="0.25">
      <c r="C52"/>
    </row>
    <row r="53" spans="3:3" x14ac:dyDescent="0.25">
      <c r="C53"/>
    </row>
    <row r="54" spans="3:3" ht="11.25" customHeight="1" x14ac:dyDescent="0.25">
      <c r="C54"/>
    </row>
    <row r="55" spans="3:3" x14ac:dyDescent="0.25">
      <c r="C55"/>
    </row>
    <row r="56" spans="3:3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</sheetData>
  <mergeCells count="2">
    <mergeCell ref="C4:E4"/>
    <mergeCell ref="C25:E25"/>
  </mergeCells>
  <conditionalFormatting sqref="E22">
    <cfRule type="expression" dxfId="285" priority="1" stopIfTrue="1">
      <formula>#REF!&gt;0</formula>
    </cfRule>
  </conditionalFormatting>
  <conditionalFormatting sqref="D16:E17">
    <cfRule type="expression" dxfId="284" priority="16" stopIfTrue="1">
      <formula>#REF!&gt;0</formula>
    </cfRule>
  </conditionalFormatting>
  <conditionalFormatting sqref="C9">
    <cfRule type="expression" dxfId="283" priority="15" stopIfTrue="1">
      <formula>#REF!&gt;0</formula>
    </cfRule>
  </conditionalFormatting>
  <conditionalFormatting sqref="D9">
    <cfRule type="expression" dxfId="282" priority="14" stopIfTrue="1">
      <formula>#REF!&gt;0</formula>
    </cfRule>
  </conditionalFormatting>
  <conditionalFormatting sqref="E9">
    <cfRule type="expression" dxfId="281" priority="13" stopIfTrue="1">
      <formula>#REF!&gt;0</formula>
    </cfRule>
  </conditionalFormatting>
  <conditionalFormatting sqref="C11">
    <cfRule type="expression" dxfId="280" priority="12" stopIfTrue="1">
      <formula>#REF!&gt;0</formula>
    </cfRule>
  </conditionalFormatting>
  <conditionalFormatting sqref="D11">
    <cfRule type="expression" dxfId="279" priority="11" stopIfTrue="1">
      <formula>#REF!&gt;0</formula>
    </cfRule>
  </conditionalFormatting>
  <conditionalFormatting sqref="E11">
    <cfRule type="expression" dxfId="278" priority="10" stopIfTrue="1">
      <formula>#REF!&gt;0</formula>
    </cfRule>
  </conditionalFormatting>
  <conditionalFormatting sqref="C13">
    <cfRule type="expression" dxfId="277" priority="9" stopIfTrue="1">
      <formula>#REF!&gt;0</formula>
    </cfRule>
  </conditionalFormatting>
  <conditionalFormatting sqref="D13">
    <cfRule type="expression" dxfId="276" priority="8" stopIfTrue="1">
      <formula>#REF!&gt;0</formula>
    </cfRule>
  </conditionalFormatting>
  <conditionalFormatting sqref="E13">
    <cfRule type="expression" dxfId="275" priority="7" stopIfTrue="1">
      <formula>#REF!&gt;0</formula>
    </cfRule>
  </conditionalFormatting>
  <conditionalFormatting sqref="C15">
    <cfRule type="expression" dxfId="274" priority="6" stopIfTrue="1">
      <formula>#REF!&gt;0</formula>
    </cfRule>
  </conditionalFormatting>
  <conditionalFormatting sqref="D15">
    <cfRule type="expression" dxfId="273" priority="5" stopIfTrue="1">
      <formula>#REF!&gt;0</formula>
    </cfRule>
  </conditionalFormatting>
  <conditionalFormatting sqref="E15">
    <cfRule type="expression" dxfId="272" priority="4" stopIfTrue="1">
      <formula>#REF!&gt;0</formula>
    </cfRule>
  </conditionalFormatting>
  <conditionalFormatting sqref="C22">
    <cfRule type="expression" dxfId="271" priority="3" stopIfTrue="1">
      <formula>#REF!&gt;0</formula>
    </cfRule>
  </conditionalFormatting>
  <conditionalFormatting sqref="D22">
    <cfRule type="expression" dxfId="270" priority="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6 C26:E26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X23"/>
  <sheetViews>
    <sheetView showGridLines="0" view="pageBreakPreview" zoomScale="115" zoomScaleNormal="145" zoomScaleSheetLayoutView="115" workbookViewId="0"/>
  </sheetViews>
  <sheetFormatPr defaultRowHeight="15" x14ac:dyDescent="0.25"/>
  <cols>
    <col min="1" max="1" width="1.42578125" customWidth="1"/>
    <col min="2" max="2" width="21.7109375" style="2" customWidth="1"/>
    <col min="3" max="3" width="1.7109375" customWidth="1"/>
    <col min="4" max="6" width="6.28515625" customWidth="1"/>
    <col min="7" max="7" width="0.85546875" customWidth="1"/>
    <col min="8" max="10" width="5.85546875" customWidth="1"/>
    <col min="11" max="11" width="0.85546875" customWidth="1"/>
    <col min="12" max="14" width="5.85546875" customWidth="1"/>
    <col min="15" max="15" width="0.85546875" customWidth="1"/>
    <col min="16" max="18" width="5.85546875" customWidth="1"/>
    <col min="258" max="258" width="21.7109375" customWidth="1"/>
    <col min="259" max="259" width="1.7109375" customWidth="1"/>
    <col min="260" max="262" width="5.85546875" customWidth="1"/>
    <col min="263" max="263" width="0.85546875" customWidth="1"/>
    <col min="264" max="266" width="5.85546875" customWidth="1"/>
    <col min="267" max="267" width="0.85546875" customWidth="1"/>
    <col min="268" max="270" width="5.85546875" customWidth="1"/>
    <col min="271" max="271" width="0.85546875" customWidth="1"/>
    <col min="272" max="274" width="5.85546875" customWidth="1"/>
    <col min="514" max="514" width="21.7109375" customWidth="1"/>
    <col min="515" max="515" width="1.7109375" customWidth="1"/>
    <col min="516" max="518" width="5.85546875" customWidth="1"/>
    <col min="519" max="519" width="0.85546875" customWidth="1"/>
    <col min="520" max="522" width="5.85546875" customWidth="1"/>
    <col min="523" max="523" width="0.85546875" customWidth="1"/>
    <col min="524" max="526" width="5.85546875" customWidth="1"/>
    <col min="527" max="527" width="0.85546875" customWidth="1"/>
    <col min="528" max="530" width="5.85546875" customWidth="1"/>
    <col min="770" max="770" width="21.7109375" customWidth="1"/>
    <col min="771" max="771" width="1.7109375" customWidth="1"/>
    <col min="772" max="774" width="5.85546875" customWidth="1"/>
    <col min="775" max="775" width="0.85546875" customWidth="1"/>
    <col min="776" max="778" width="5.85546875" customWidth="1"/>
    <col min="779" max="779" width="0.85546875" customWidth="1"/>
    <col min="780" max="782" width="5.85546875" customWidth="1"/>
    <col min="783" max="783" width="0.85546875" customWidth="1"/>
    <col min="784" max="786" width="5.85546875" customWidth="1"/>
    <col min="1026" max="1026" width="21.7109375" customWidth="1"/>
    <col min="1027" max="1027" width="1.7109375" customWidth="1"/>
    <col min="1028" max="1030" width="5.85546875" customWidth="1"/>
    <col min="1031" max="1031" width="0.85546875" customWidth="1"/>
    <col min="1032" max="1034" width="5.85546875" customWidth="1"/>
    <col min="1035" max="1035" width="0.85546875" customWidth="1"/>
    <col min="1036" max="1038" width="5.85546875" customWidth="1"/>
    <col min="1039" max="1039" width="0.85546875" customWidth="1"/>
    <col min="1040" max="1042" width="5.85546875" customWidth="1"/>
    <col min="1282" max="1282" width="21.7109375" customWidth="1"/>
    <col min="1283" max="1283" width="1.7109375" customWidth="1"/>
    <col min="1284" max="1286" width="5.85546875" customWidth="1"/>
    <col min="1287" max="1287" width="0.85546875" customWidth="1"/>
    <col min="1288" max="1290" width="5.85546875" customWidth="1"/>
    <col min="1291" max="1291" width="0.85546875" customWidth="1"/>
    <col min="1292" max="1294" width="5.85546875" customWidth="1"/>
    <col min="1295" max="1295" width="0.85546875" customWidth="1"/>
    <col min="1296" max="1298" width="5.85546875" customWidth="1"/>
    <col min="1538" max="1538" width="21.7109375" customWidth="1"/>
    <col min="1539" max="1539" width="1.7109375" customWidth="1"/>
    <col min="1540" max="1542" width="5.85546875" customWidth="1"/>
    <col min="1543" max="1543" width="0.85546875" customWidth="1"/>
    <col min="1544" max="1546" width="5.85546875" customWidth="1"/>
    <col min="1547" max="1547" width="0.85546875" customWidth="1"/>
    <col min="1548" max="1550" width="5.85546875" customWidth="1"/>
    <col min="1551" max="1551" width="0.85546875" customWidth="1"/>
    <col min="1552" max="1554" width="5.85546875" customWidth="1"/>
    <col min="1794" max="1794" width="21.7109375" customWidth="1"/>
    <col min="1795" max="1795" width="1.7109375" customWidth="1"/>
    <col min="1796" max="1798" width="5.85546875" customWidth="1"/>
    <col min="1799" max="1799" width="0.85546875" customWidth="1"/>
    <col min="1800" max="1802" width="5.85546875" customWidth="1"/>
    <col min="1803" max="1803" width="0.85546875" customWidth="1"/>
    <col min="1804" max="1806" width="5.85546875" customWidth="1"/>
    <col min="1807" max="1807" width="0.85546875" customWidth="1"/>
    <col min="1808" max="1810" width="5.85546875" customWidth="1"/>
    <col min="2050" max="2050" width="21.7109375" customWidth="1"/>
    <col min="2051" max="2051" width="1.7109375" customWidth="1"/>
    <col min="2052" max="2054" width="5.85546875" customWidth="1"/>
    <col min="2055" max="2055" width="0.85546875" customWidth="1"/>
    <col min="2056" max="2058" width="5.85546875" customWidth="1"/>
    <col min="2059" max="2059" width="0.85546875" customWidth="1"/>
    <col min="2060" max="2062" width="5.85546875" customWidth="1"/>
    <col min="2063" max="2063" width="0.85546875" customWidth="1"/>
    <col min="2064" max="2066" width="5.85546875" customWidth="1"/>
    <col min="2306" max="2306" width="21.7109375" customWidth="1"/>
    <col min="2307" max="2307" width="1.7109375" customWidth="1"/>
    <col min="2308" max="2310" width="5.85546875" customWidth="1"/>
    <col min="2311" max="2311" width="0.85546875" customWidth="1"/>
    <col min="2312" max="2314" width="5.85546875" customWidth="1"/>
    <col min="2315" max="2315" width="0.85546875" customWidth="1"/>
    <col min="2316" max="2318" width="5.85546875" customWidth="1"/>
    <col min="2319" max="2319" width="0.85546875" customWidth="1"/>
    <col min="2320" max="2322" width="5.85546875" customWidth="1"/>
    <col min="2562" max="2562" width="21.7109375" customWidth="1"/>
    <col min="2563" max="2563" width="1.7109375" customWidth="1"/>
    <col min="2564" max="2566" width="5.85546875" customWidth="1"/>
    <col min="2567" max="2567" width="0.85546875" customWidth="1"/>
    <col min="2568" max="2570" width="5.85546875" customWidth="1"/>
    <col min="2571" max="2571" width="0.85546875" customWidth="1"/>
    <col min="2572" max="2574" width="5.85546875" customWidth="1"/>
    <col min="2575" max="2575" width="0.85546875" customWidth="1"/>
    <col min="2576" max="2578" width="5.85546875" customWidth="1"/>
    <col min="2818" max="2818" width="21.7109375" customWidth="1"/>
    <col min="2819" max="2819" width="1.7109375" customWidth="1"/>
    <col min="2820" max="2822" width="5.85546875" customWidth="1"/>
    <col min="2823" max="2823" width="0.85546875" customWidth="1"/>
    <col min="2824" max="2826" width="5.85546875" customWidth="1"/>
    <col min="2827" max="2827" width="0.85546875" customWidth="1"/>
    <col min="2828" max="2830" width="5.85546875" customWidth="1"/>
    <col min="2831" max="2831" width="0.85546875" customWidth="1"/>
    <col min="2832" max="2834" width="5.85546875" customWidth="1"/>
    <col min="3074" max="3074" width="21.7109375" customWidth="1"/>
    <col min="3075" max="3075" width="1.7109375" customWidth="1"/>
    <col min="3076" max="3078" width="5.85546875" customWidth="1"/>
    <col min="3079" max="3079" width="0.85546875" customWidth="1"/>
    <col min="3080" max="3082" width="5.85546875" customWidth="1"/>
    <col min="3083" max="3083" width="0.85546875" customWidth="1"/>
    <col min="3084" max="3086" width="5.85546875" customWidth="1"/>
    <col min="3087" max="3087" width="0.85546875" customWidth="1"/>
    <col min="3088" max="3090" width="5.85546875" customWidth="1"/>
    <col min="3330" max="3330" width="21.7109375" customWidth="1"/>
    <col min="3331" max="3331" width="1.7109375" customWidth="1"/>
    <col min="3332" max="3334" width="5.85546875" customWidth="1"/>
    <col min="3335" max="3335" width="0.85546875" customWidth="1"/>
    <col min="3336" max="3338" width="5.85546875" customWidth="1"/>
    <col min="3339" max="3339" width="0.85546875" customWidth="1"/>
    <col min="3340" max="3342" width="5.85546875" customWidth="1"/>
    <col min="3343" max="3343" width="0.85546875" customWidth="1"/>
    <col min="3344" max="3346" width="5.85546875" customWidth="1"/>
    <col min="3586" max="3586" width="21.7109375" customWidth="1"/>
    <col min="3587" max="3587" width="1.7109375" customWidth="1"/>
    <col min="3588" max="3590" width="5.85546875" customWidth="1"/>
    <col min="3591" max="3591" width="0.85546875" customWidth="1"/>
    <col min="3592" max="3594" width="5.85546875" customWidth="1"/>
    <col min="3595" max="3595" width="0.85546875" customWidth="1"/>
    <col min="3596" max="3598" width="5.85546875" customWidth="1"/>
    <col min="3599" max="3599" width="0.85546875" customWidth="1"/>
    <col min="3600" max="3602" width="5.85546875" customWidth="1"/>
    <col min="3842" max="3842" width="21.7109375" customWidth="1"/>
    <col min="3843" max="3843" width="1.7109375" customWidth="1"/>
    <col min="3844" max="3846" width="5.85546875" customWidth="1"/>
    <col min="3847" max="3847" width="0.85546875" customWidth="1"/>
    <col min="3848" max="3850" width="5.85546875" customWidth="1"/>
    <col min="3851" max="3851" width="0.85546875" customWidth="1"/>
    <col min="3852" max="3854" width="5.85546875" customWidth="1"/>
    <col min="3855" max="3855" width="0.85546875" customWidth="1"/>
    <col min="3856" max="3858" width="5.85546875" customWidth="1"/>
    <col min="4098" max="4098" width="21.7109375" customWidth="1"/>
    <col min="4099" max="4099" width="1.7109375" customWidth="1"/>
    <col min="4100" max="4102" width="5.85546875" customWidth="1"/>
    <col min="4103" max="4103" width="0.85546875" customWidth="1"/>
    <col min="4104" max="4106" width="5.85546875" customWidth="1"/>
    <col min="4107" max="4107" width="0.85546875" customWidth="1"/>
    <col min="4108" max="4110" width="5.85546875" customWidth="1"/>
    <col min="4111" max="4111" width="0.85546875" customWidth="1"/>
    <col min="4112" max="4114" width="5.85546875" customWidth="1"/>
    <col min="4354" max="4354" width="21.7109375" customWidth="1"/>
    <col min="4355" max="4355" width="1.7109375" customWidth="1"/>
    <col min="4356" max="4358" width="5.85546875" customWidth="1"/>
    <col min="4359" max="4359" width="0.85546875" customWidth="1"/>
    <col min="4360" max="4362" width="5.85546875" customWidth="1"/>
    <col min="4363" max="4363" width="0.85546875" customWidth="1"/>
    <col min="4364" max="4366" width="5.85546875" customWidth="1"/>
    <col min="4367" max="4367" width="0.85546875" customWidth="1"/>
    <col min="4368" max="4370" width="5.85546875" customWidth="1"/>
    <col min="4610" max="4610" width="21.7109375" customWidth="1"/>
    <col min="4611" max="4611" width="1.7109375" customWidth="1"/>
    <col min="4612" max="4614" width="5.85546875" customWidth="1"/>
    <col min="4615" max="4615" width="0.85546875" customWidth="1"/>
    <col min="4616" max="4618" width="5.85546875" customWidth="1"/>
    <col min="4619" max="4619" width="0.85546875" customWidth="1"/>
    <col min="4620" max="4622" width="5.85546875" customWidth="1"/>
    <col min="4623" max="4623" width="0.85546875" customWidth="1"/>
    <col min="4624" max="4626" width="5.85546875" customWidth="1"/>
    <col min="4866" max="4866" width="21.7109375" customWidth="1"/>
    <col min="4867" max="4867" width="1.7109375" customWidth="1"/>
    <col min="4868" max="4870" width="5.85546875" customWidth="1"/>
    <col min="4871" max="4871" width="0.85546875" customWidth="1"/>
    <col min="4872" max="4874" width="5.85546875" customWidth="1"/>
    <col min="4875" max="4875" width="0.85546875" customWidth="1"/>
    <col min="4876" max="4878" width="5.85546875" customWidth="1"/>
    <col min="4879" max="4879" width="0.85546875" customWidth="1"/>
    <col min="4880" max="4882" width="5.85546875" customWidth="1"/>
    <col min="5122" max="5122" width="21.7109375" customWidth="1"/>
    <col min="5123" max="5123" width="1.7109375" customWidth="1"/>
    <col min="5124" max="5126" width="5.85546875" customWidth="1"/>
    <col min="5127" max="5127" width="0.85546875" customWidth="1"/>
    <col min="5128" max="5130" width="5.85546875" customWidth="1"/>
    <col min="5131" max="5131" width="0.85546875" customWidth="1"/>
    <col min="5132" max="5134" width="5.85546875" customWidth="1"/>
    <col min="5135" max="5135" width="0.85546875" customWidth="1"/>
    <col min="5136" max="5138" width="5.85546875" customWidth="1"/>
    <col min="5378" max="5378" width="21.7109375" customWidth="1"/>
    <col min="5379" max="5379" width="1.7109375" customWidth="1"/>
    <col min="5380" max="5382" width="5.85546875" customWidth="1"/>
    <col min="5383" max="5383" width="0.85546875" customWidth="1"/>
    <col min="5384" max="5386" width="5.85546875" customWidth="1"/>
    <col min="5387" max="5387" width="0.85546875" customWidth="1"/>
    <col min="5388" max="5390" width="5.85546875" customWidth="1"/>
    <col min="5391" max="5391" width="0.85546875" customWidth="1"/>
    <col min="5392" max="5394" width="5.85546875" customWidth="1"/>
    <col min="5634" max="5634" width="21.7109375" customWidth="1"/>
    <col min="5635" max="5635" width="1.7109375" customWidth="1"/>
    <col min="5636" max="5638" width="5.85546875" customWidth="1"/>
    <col min="5639" max="5639" width="0.85546875" customWidth="1"/>
    <col min="5640" max="5642" width="5.85546875" customWidth="1"/>
    <col min="5643" max="5643" width="0.85546875" customWidth="1"/>
    <col min="5644" max="5646" width="5.85546875" customWidth="1"/>
    <col min="5647" max="5647" width="0.85546875" customWidth="1"/>
    <col min="5648" max="5650" width="5.85546875" customWidth="1"/>
    <col min="5890" max="5890" width="21.7109375" customWidth="1"/>
    <col min="5891" max="5891" width="1.7109375" customWidth="1"/>
    <col min="5892" max="5894" width="5.85546875" customWidth="1"/>
    <col min="5895" max="5895" width="0.85546875" customWidth="1"/>
    <col min="5896" max="5898" width="5.85546875" customWidth="1"/>
    <col min="5899" max="5899" width="0.85546875" customWidth="1"/>
    <col min="5900" max="5902" width="5.85546875" customWidth="1"/>
    <col min="5903" max="5903" width="0.85546875" customWidth="1"/>
    <col min="5904" max="5906" width="5.85546875" customWidth="1"/>
    <col min="6146" max="6146" width="21.7109375" customWidth="1"/>
    <col min="6147" max="6147" width="1.7109375" customWidth="1"/>
    <col min="6148" max="6150" width="5.85546875" customWidth="1"/>
    <col min="6151" max="6151" width="0.85546875" customWidth="1"/>
    <col min="6152" max="6154" width="5.85546875" customWidth="1"/>
    <col min="6155" max="6155" width="0.85546875" customWidth="1"/>
    <col min="6156" max="6158" width="5.85546875" customWidth="1"/>
    <col min="6159" max="6159" width="0.85546875" customWidth="1"/>
    <col min="6160" max="6162" width="5.85546875" customWidth="1"/>
    <col min="6402" max="6402" width="21.7109375" customWidth="1"/>
    <col min="6403" max="6403" width="1.7109375" customWidth="1"/>
    <col min="6404" max="6406" width="5.85546875" customWidth="1"/>
    <col min="6407" max="6407" width="0.85546875" customWidth="1"/>
    <col min="6408" max="6410" width="5.85546875" customWidth="1"/>
    <col min="6411" max="6411" width="0.85546875" customWidth="1"/>
    <col min="6412" max="6414" width="5.85546875" customWidth="1"/>
    <col min="6415" max="6415" width="0.85546875" customWidth="1"/>
    <col min="6416" max="6418" width="5.85546875" customWidth="1"/>
    <col min="6658" max="6658" width="21.7109375" customWidth="1"/>
    <col min="6659" max="6659" width="1.7109375" customWidth="1"/>
    <col min="6660" max="6662" width="5.85546875" customWidth="1"/>
    <col min="6663" max="6663" width="0.85546875" customWidth="1"/>
    <col min="6664" max="6666" width="5.85546875" customWidth="1"/>
    <col min="6667" max="6667" width="0.85546875" customWidth="1"/>
    <col min="6668" max="6670" width="5.85546875" customWidth="1"/>
    <col min="6671" max="6671" width="0.85546875" customWidth="1"/>
    <col min="6672" max="6674" width="5.85546875" customWidth="1"/>
    <col min="6914" max="6914" width="21.7109375" customWidth="1"/>
    <col min="6915" max="6915" width="1.7109375" customWidth="1"/>
    <col min="6916" max="6918" width="5.85546875" customWidth="1"/>
    <col min="6919" max="6919" width="0.85546875" customWidth="1"/>
    <col min="6920" max="6922" width="5.85546875" customWidth="1"/>
    <col min="6923" max="6923" width="0.85546875" customWidth="1"/>
    <col min="6924" max="6926" width="5.85546875" customWidth="1"/>
    <col min="6927" max="6927" width="0.85546875" customWidth="1"/>
    <col min="6928" max="6930" width="5.85546875" customWidth="1"/>
    <col min="7170" max="7170" width="21.7109375" customWidth="1"/>
    <col min="7171" max="7171" width="1.7109375" customWidth="1"/>
    <col min="7172" max="7174" width="5.85546875" customWidth="1"/>
    <col min="7175" max="7175" width="0.85546875" customWidth="1"/>
    <col min="7176" max="7178" width="5.85546875" customWidth="1"/>
    <col min="7179" max="7179" width="0.85546875" customWidth="1"/>
    <col min="7180" max="7182" width="5.85546875" customWidth="1"/>
    <col min="7183" max="7183" width="0.85546875" customWidth="1"/>
    <col min="7184" max="7186" width="5.85546875" customWidth="1"/>
    <col min="7426" max="7426" width="21.7109375" customWidth="1"/>
    <col min="7427" max="7427" width="1.7109375" customWidth="1"/>
    <col min="7428" max="7430" width="5.85546875" customWidth="1"/>
    <col min="7431" max="7431" width="0.85546875" customWidth="1"/>
    <col min="7432" max="7434" width="5.85546875" customWidth="1"/>
    <col min="7435" max="7435" width="0.85546875" customWidth="1"/>
    <col min="7436" max="7438" width="5.85546875" customWidth="1"/>
    <col min="7439" max="7439" width="0.85546875" customWidth="1"/>
    <col min="7440" max="7442" width="5.85546875" customWidth="1"/>
    <col min="7682" max="7682" width="21.7109375" customWidth="1"/>
    <col min="7683" max="7683" width="1.7109375" customWidth="1"/>
    <col min="7684" max="7686" width="5.85546875" customWidth="1"/>
    <col min="7687" max="7687" width="0.85546875" customWidth="1"/>
    <col min="7688" max="7690" width="5.85546875" customWidth="1"/>
    <col min="7691" max="7691" width="0.85546875" customWidth="1"/>
    <col min="7692" max="7694" width="5.85546875" customWidth="1"/>
    <col min="7695" max="7695" width="0.85546875" customWidth="1"/>
    <col min="7696" max="7698" width="5.85546875" customWidth="1"/>
    <col min="7938" max="7938" width="21.7109375" customWidth="1"/>
    <col min="7939" max="7939" width="1.7109375" customWidth="1"/>
    <col min="7940" max="7942" width="5.85546875" customWidth="1"/>
    <col min="7943" max="7943" width="0.85546875" customWidth="1"/>
    <col min="7944" max="7946" width="5.85546875" customWidth="1"/>
    <col min="7947" max="7947" width="0.85546875" customWidth="1"/>
    <col min="7948" max="7950" width="5.85546875" customWidth="1"/>
    <col min="7951" max="7951" width="0.85546875" customWidth="1"/>
    <col min="7952" max="7954" width="5.85546875" customWidth="1"/>
    <col min="8194" max="8194" width="21.7109375" customWidth="1"/>
    <col min="8195" max="8195" width="1.7109375" customWidth="1"/>
    <col min="8196" max="8198" width="5.85546875" customWidth="1"/>
    <col min="8199" max="8199" width="0.85546875" customWidth="1"/>
    <col min="8200" max="8202" width="5.85546875" customWidth="1"/>
    <col min="8203" max="8203" width="0.85546875" customWidth="1"/>
    <col min="8204" max="8206" width="5.85546875" customWidth="1"/>
    <col min="8207" max="8207" width="0.85546875" customWidth="1"/>
    <col min="8208" max="8210" width="5.85546875" customWidth="1"/>
    <col min="8450" max="8450" width="21.7109375" customWidth="1"/>
    <col min="8451" max="8451" width="1.7109375" customWidth="1"/>
    <col min="8452" max="8454" width="5.85546875" customWidth="1"/>
    <col min="8455" max="8455" width="0.85546875" customWidth="1"/>
    <col min="8456" max="8458" width="5.85546875" customWidth="1"/>
    <col min="8459" max="8459" width="0.85546875" customWidth="1"/>
    <col min="8460" max="8462" width="5.85546875" customWidth="1"/>
    <col min="8463" max="8463" width="0.85546875" customWidth="1"/>
    <col min="8464" max="8466" width="5.85546875" customWidth="1"/>
    <col min="8706" max="8706" width="21.7109375" customWidth="1"/>
    <col min="8707" max="8707" width="1.7109375" customWidth="1"/>
    <col min="8708" max="8710" width="5.85546875" customWidth="1"/>
    <col min="8711" max="8711" width="0.85546875" customWidth="1"/>
    <col min="8712" max="8714" width="5.85546875" customWidth="1"/>
    <col min="8715" max="8715" width="0.85546875" customWidth="1"/>
    <col min="8716" max="8718" width="5.85546875" customWidth="1"/>
    <col min="8719" max="8719" width="0.85546875" customWidth="1"/>
    <col min="8720" max="8722" width="5.85546875" customWidth="1"/>
    <col min="8962" max="8962" width="21.7109375" customWidth="1"/>
    <col min="8963" max="8963" width="1.7109375" customWidth="1"/>
    <col min="8964" max="8966" width="5.85546875" customWidth="1"/>
    <col min="8967" max="8967" width="0.85546875" customWidth="1"/>
    <col min="8968" max="8970" width="5.85546875" customWidth="1"/>
    <col min="8971" max="8971" width="0.85546875" customWidth="1"/>
    <col min="8972" max="8974" width="5.85546875" customWidth="1"/>
    <col min="8975" max="8975" width="0.85546875" customWidth="1"/>
    <col min="8976" max="8978" width="5.85546875" customWidth="1"/>
    <col min="9218" max="9218" width="21.7109375" customWidth="1"/>
    <col min="9219" max="9219" width="1.7109375" customWidth="1"/>
    <col min="9220" max="9222" width="5.85546875" customWidth="1"/>
    <col min="9223" max="9223" width="0.85546875" customWidth="1"/>
    <col min="9224" max="9226" width="5.85546875" customWidth="1"/>
    <col min="9227" max="9227" width="0.85546875" customWidth="1"/>
    <col min="9228" max="9230" width="5.85546875" customWidth="1"/>
    <col min="9231" max="9231" width="0.85546875" customWidth="1"/>
    <col min="9232" max="9234" width="5.85546875" customWidth="1"/>
    <col min="9474" max="9474" width="21.7109375" customWidth="1"/>
    <col min="9475" max="9475" width="1.7109375" customWidth="1"/>
    <col min="9476" max="9478" width="5.85546875" customWidth="1"/>
    <col min="9479" max="9479" width="0.85546875" customWidth="1"/>
    <col min="9480" max="9482" width="5.85546875" customWidth="1"/>
    <col min="9483" max="9483" width="0.85546875" customWidth="1"/>
    <col min="9484" max="9486" width="5.85546875" customWidth="1"/>
    <col min="9487" max="9487" width="0.85546875" customWidth="1"/>
    <col min="9488" max="9490" width="5.85546875" customWidth="1"/>
    <col min="9730" max="9730" width="21.7109375" customWidth="1"/>
    <col min="9731" max="9731" width="1.7109375" customWidth="1"/>
    <col min="9732" max="9734" width="5.85546875" customWidth="1"/>
    <col min="9735" max="9735" width="0.85546875" customWidth="1"/>
    <col min="9736" max="9738" width="5.85546875" customWidth="1"/>
    <col min="9739" max="9739" width="0.85546875" customWidth="1"/>
    <col min="9740" max="9742" width="5.85546875" customWidth="1"/>
    <col min="9743" max="9743" width="0.85546875" customWidth="1"/>
    <col min="9744" max="9746" width="5.85546875" customWidth="1"/>
    <col min="9986" max="9986" width="21.7109375" customWidth="1"/>
    <col min="9987" max="9987" width="1.7109375" customWidth="1"/>
    <col min="9988" max="9990" width="5.85546875" customWidth="1"/>
    <col min="9991" max="9991" width="0.85546875" customWidth="1"/>
    <col min="9992" max="9994" width="5.85546875" customWidth="1"/>
    <col min="9995" max="9995" width="0.85546875" customWidth="1"/>
    <col min="9996" max="9998" width="5.85546875" customWidth="1"/>
    <col min="9999" max="9999" width="0.85546875" customWidth="1"/>
    <col min="10000" max="10002" width="5.85546875" customWidth="1"/>
    <col min="10242" max="10242" width="21.7109375" customWidth="1"/>
    <col min="10243" max="10243" width="1.7109375" customWidth="1"/>
    <col min="10244" max="10246" width="5.85546875" customWidth="1"/>
    <col min="10247" max="10247" width="0.85546875" customWidth="1"/>
    <col min="10248" max="10250" width="5.85546875" customWidth="1"/>
    <col min="10251" max="10251" width="0.85546875" customWidth="1"/>
    <col min="10252" max="10254" width="5.85546875" customWidth="1"/>
    <col min="10255" max="10255" width="0.85546875" customWidth="1"/>
    <col min="10256" max="10258" width="5.85546875" customWidth="1"/>
    <col min="10498" max="10498" width="21.7109375" customWidth="1"/>
    <col min="10499" max="10499" width="1.7109375" customWidth="1"/>
    <col min="10500" max="10502" width="5.85546875" customWidth="1"/>
    <col min="10503" max="10503" width="0.85546875" customWidth="1"/>
    <col min="10504" max="10506" width="5.85546875" customWidth="1"/>
    <col min="10507" max="10507" width="0.85546875" customWidth="1"/>
    <col min="10508" max="10510" width="5.85546875" customWidth="1"/>
    <col min="10511" max="10511" width="0.85546875" customWidth="1"/>
    <col min="10512" max="10514" width="5.85546875" customWidth="1"/>
    <col min="10754" max="10754" width="21.7109375" customWidth="1"/>
    <col min="10755" max="10755" width="1.7109375" customWidth="1"/>
    <col min="10756" max="10758" width="5.85546875" customWidth="1"/>
    <col min="10759" max="10759" width="0.85546875" customWidth="1"/>
    <col min="10760" max="10762" width="5.85546875" customWidth="1"/>
    <col min="10763" max="10763" width="0.85546875" customWidth="1"/>
    <col min="10764" max="10766" width="5.85546875" customWidth="1"/>
    <col min="10767" max="10767" width="0.85546875" customWidth="1"/>
    <col min="10768" max="10770" width="5.85546875" customWidth="1"/>
    <col min="11010" max="11010" width="21.7109375" customWidth="1"/>
    <col min="11011" max="11011" width="1.7109375" customWidth="1"/>
    <col min="11012" max="11014" width="5.85546875" customWidth="1"/>
    <col min="11015" max="11015" width="0.85546875" customWidth="1"/>
    <col min="11016" max="11018" width="5.85546875" customWidth="1"/>
    <col min="11019" max="11019" width="0.85546875" customWidth="1"/>
    <col min="11020" max="11022" width="5.85546875" customWidth="1"/>
    <col min="11023" max="11023" width="0.85546875" customWidth="1"/>
    <col min="11024" max="11026" width="5.85546875" customWidth="1"/>
    <col min="11266" max="11266" width="21.7109375" customWidth="1"/>
    <col min="11267" max="11267" width="1.7109375" customWidth="1"/>
    <col min="11268" max="11270" width="5.85546875" customWidth="1"/>
    <col min="11271" max="11271" width="0.85546875" customWidth="1"/>
    <col min="11272" max="11274" width="5.85546875" customWidth="1"/>
    <col min="11275" max="11275" width="0.85546875" customWidth="1"/>
    <col min="11276" max="11278" width="5.85546875" customWidth="1"/>
    <col min="11279" max="11279" width="0.85546875" customWidth="1"/>
    <col min="11280" max="11282" width="5.85546875" customWidth="1"/>
    <col min="11522" max="11522" width="21.7109375" customWidth="1"/>
    <col min="11523" max="11523" width="1.7109375" customWidth="1"/>
    <col min="11524" max="11526" width="5.85546875" customWidth="1"/>
    <col min="11527" max="11527" width="0.85546875" customWidth="1"/>
    <col min="11528" max="11530" width="5.85546875" customWidth="1"/>
    <col min="11531" max="11531" width="0.85546875" customWidth="1"/>
    <col min="11532" max="11534" width="5.85546875" customWidth="1"/>
    <col min="11535" max="11535" width="0.85546875" customWidth="1"/>
    <col min="11536" max="11538" width="5.85546875" customWidth="1"/>
    <col min="11778" max="11778" width="21.7109375" customWidth="1"/>
    <col min="11779" max="11779" width="1.7109375" customWidth="1"/>
    <col min="11780" max="11782" width="5.85546875" customWidth="1"/>
    <col min="11783" max="11783" width="0.85546875" customWidth="1"/>
    <col min="11784" max="11786" width="5.85546875" customWidth="1"/>
    <col min="11787" max="11787" width="0.85546875" customWidth="1"/>
    <col min="11788" max="11790" width="5.85546875" customWidth="1"/>
    <col min="11791" max="11791" width="0.85546875" customWidth="1"/>
    <col min="11792" max="11794" width="5.85546875" customWidth="1"/>
    <col min="12034" max="12034" width="21.7109375" customWidth="1"/>
    <col min="12035" max="12035" width="1.7109375" customWidth="1"/>
    <col min="12036" max="12038" width="5.85546875" customWidth="1"/>
    <col min="12039" max="12039" width="0.85546875" customWidth="1"/>
    <col min="12040" max="12042" width="5.85546875" customWidth="1"/>
    <col min="12043" max="12043" width="0.85546875" customWidth="1"/>
    <col min="12044" max="12046" width="5.85546875" customWidth="1"/>
    <col min="12047" max="12047" width="0.85546875" customWidth="1"/>
    <col min="12048" max="12050" width="5.85546875" customWidth="1"/>
    <col min="12290" max="12290" width="21.7109375" customWidth="1"/>
    <col min="12291" max="12291" width="1.7109375" customWidth="1"/>
    <col min="12292" max="12294" width="5.85546875" customWidth="1"/>
    <col min="12295" max="12295" width="0.85546875" customWidth="1"/>
    <col min="12296" max="12298" width="5.85546875" customWidth="1"/>
    <col min="12299" max="12299" width="0.85546875" customWidth="1"/>
    <col min="12300" max="12302" width="5.85546875" customWidth="1"/>
    <col min="12303" max="12303" width="0.85546875" customWidth="1"/>
    <col min="12304" max="12306" width="5.85546875" customWidth="1"/>
    <col min="12546" max="12546" width="21.7109375" customWidth="1"/>
    <col min="12547" max="12547" width="1.7109375" customWidth="1"/>
    <col min="12548" max="12550" width="5.85546875" customWidth="1"/>
    <col min="12551" max="12551" width="0.85546875" customWidth="1"/>
    <col min="12552" max="12554" width="5.85546875" customWidth="1"/>
    <col min="12555" max="12555" width="0.85546875" customWidth="1"/>
    <col min="12556" max="12558" width="5.85546875" customWidth="1"/>
    <col min="12559" max="12559" width="0.85546875" customWidth="1"/>
    <col min="12560" max="12562" width="5.85546875" customWidth="1"/>
    <col min="12802" max="12802" width="21.7109375" customWidth="1"/>
    <col min="12803" max="12803" width="1.7109375" customWidth="1"/>
    <col min="12804" max="12806" width="5.85546875" customWidth="1"/>
    <col min="12807" max="12807" width="0.85546875" customWidth="1"/>
    <col min="12808" max="12810" width="5.85546875" customWidth="1"/>
    <col min="12811" max="12811" width="0.85546875" customWidth="1"/>
    <col min="12812" max="12814" width="5.85546875" customWidth="1"/>
    <col min="12815" max="12815" width="0.85546875" customWidth="1"/>
    <col min="12816" max="12818" width="5.85546875" customWidth="1"/>
    <col min="13058" max="13058" width="21.7109375" customWidth="1"/>
    <col min="13059" max="13059" width="1.7109375" customWidth="1"/>
    <col min="13060" max="13062" width="5.85546875" customWidth="1"/>
    <col min="13063" max="13063" width="0.85546875" customWidth="1"/>
    <col min="13064" max="13066" width="5.85546875" customWidth="1"/>
    <col min="13067" max="13067" width="0.85546875" customWidth="1"/>
    <col min="13068" max="13070" width="5.85546875" customWidth="1"/>
    <col min="13071" max="13071" width="0.85546875" customWidth="1"/>
    <col min="13072" max="13074" width="5.85546875" customWidth="1"/>
    <col min="13314" max="13314" width="21.7109375" customWidth="1"/>
    <col min="13315" max="13315" width="1.7109375" customWidth="1"/>
    <col min="13316" max="13318" width="5.85546875" customWidth="1"/>
    <col min="13319" max="13319" width="0.85546875" customWidth="1"/>
    <col min="13320" max="13322" width="5.85546875" customWidth="1"/>
    <col min="13323" max="13323" width="0.85546875" customWidth="1"/>
    <col min="13324" max="13326" width="5.85546875" customWidth="1"/>
    <col min="13327" max="13327" width="0.85546875" customWidth="1"/>
    <col min="13328" max="13330" width="5.85546875" customWidth="1"/>
    <col min="13570" max="13570" width="21.7109375" customWidth="1"/>
    <col min="13571" max="13571" width="1.7109375" customWidth="1"/>
    <col min="13572" max="13574" width="5.85546875" customWidth="1"/>
    <col min="13575" max="13575" width="0.85546875" customWidth="1"/>
    <col min="13576" max="13578" width="5.85546875" customWidth="1"/>
    <col min="13579" max="13579" width="0.85546875" customWidth="1"/>
    <col min="13580" max="13582" width="5.85546875" customWidth="1"/>
    <col min="13583" max="13583" width="0.85546875" customWidth="1"/>
    <col min="13584" max="13586" width="5.85546875" customWidth="1"/>
    <col min="13826" max="13826" width="21.7109375" customWidth="1"/>
    <col min="13827" max="13827" width="1.7109375" customWidth="1"/>
    <col min="13828" max="13830" width="5.85546875" customWidth="1"/>
    <col min="13831" max="13831" width="0.85546875" customWidth="1"/>
    <col min="13832" max="13834" width="5.85546875" customWidth="1"/>
    <col min="13835" max="13835" width="0.85546875" customWidth="1"/>
    <col min="13836" max="13838" width="5.85546875" customWidth="1"/>
    <col min="13839" max="13839" width="0.85546875" customWidth="1"/>
    <col min="13840" max="13842" width="5.85546875" customWidth="1"/>
    <col min="14082" max="14082" width="21.7109375" customWidth="1"/>
    <col min="14083" max="14083" width="1.7109375" customWidth="1"/>
    <col min="14084" max="14086" width="5.85546875" customWidth="1"/>
    <col min="14087" max="14087" width="0.85546875" customWidth="1"/>
    <col min="14088" max="14090" width="5.85546875" customWidth="1"/>
    <col min="14091" max="14091" width="0.85546875" customWidth="1"/>
    <col min="14092" max="14094" width="5.85546875" customWidth="1"/>
    <col min="14095" max="14095" width="0.85546875" customWidth="1"/>
    <col min="14096" max="14098" width="5.85546875" customWidth="1"/>
    <col min="14338" max="14338" width="21.7109375" customWidth="1"/>
    <col min="14339" max="14339" width="1.7109375" customWidth="1"/>
    <col min="14340" max="14342" width="5.85546875" customWidth="1"/>
    <col min="14343" max="14343" width="0.85546875" customWidth="1"/>
    <col min="14344" max="14346" width="5.85546875" customWidth="1"/>
    <col min="14347" max="14347" width="0.85546875" customWidth="1"/>
    <col min="14348" max="14350" width="5.85546875" customWidth="1"/>
    <col min="14351" max="14351" width="0.85546875" customWidth="1"/>
    <col min="14352" max="14354" width="5.85546875" customWidth="1"/>
    <col min="14594" max="14594" width="21.7109375" customWidth="1"/>
    <col min="14595" max="14595" width="1.7109375" customWidth="1"/>
    <col min="14596" max="14598" width="5.85546875" customWidth="1"/>
    <col min="14599" max="14599" width="0.85546875" customWidth="1"/>
    <col min="14600" max="14602" width="5.85546875" customWidth="1"/>
    <col min="14603" max="14603" width="0.85546875" customWidth="1"/>
    <col min="14604" max="14606" width="5.85546875" customWidth="1"/>
    <col min="14607" max="14607" width="0.85546875" customWidth="1"/>
    <col min="14608" max="14610" width="5.85546875" customWidth="1"/>
    <col min="14850" max="14850" width="21.7109375" customWidth="1"/>
    <col min="14851" max="14851" width="1.7109375" customWidth="1"/>
    <col min="14852" max="14854" width="5.85546875" customWidth="1"/>
    <col min="14855" max="14855" width="0.85546875" customWidth="1"/>
    <col min="14856" max="14858" width="5.85546875" customWidth="1"/>
    <col min="14859" max="14859" width="0.85546875" customWidth="1"/>
    <col min="14860" max="14862" width="5.85546875" customWidth="1"/>
    <col min="14863" max="14863" width="0.85546875" customWidth="1"/>
    <col min="14864" max="14866" width="5.85546875" customWidth="1"/>
    <col min="15106" max="15106" width="21.7109375" customWidth="1"/>
    <col min="15107" max="15107" width="1.7109375" customWidth="1"/>
    <col min="15108" max="15110" width="5.85546875" customWidth="1"/>
    <col min="15111" max="15111" width="0.85546875" customWidth="1"/>
    <col min="15112" max="15114" width="5.85546875" customWidth="1"/>
    <col min="15115" max="15115" width="0.85546875" customWidth="1"/>
    <col min="15116" max="15118" width="5.85546875" customWidth="1"/>
    <col min="15119" max="15119" width="0.85546875" customWidth="1"/>
    <col min="15120" max="15122" width="5.85546875" customWidth="1"/>
    <col min="15362" max="15362" width="21.7109375" customWidth="1"/>
    <col min="15363" max="15363" width="1.7109375" customWidth="1"/>
    <col min="15364" max="15366" width="5.85546875" customWidth="1"/>
    <col min="15367" max="15367" width="0.85546875" customWidth="1"/>
    <col min="15368" max="15370" width="5.85546875" customWidth="1"/>
    <col min="15371" max="15371" width="0.85546875" customWidth="1"/>
    <col min="15372" max="15374" width="5.85546875" customWidth="1"/>
    <col min="15375" max="15375" width="0.85546875" customWidth="1"/>
    <col min="15376" max="15378" width="5.85546875" customWidth="1"/>
    <col min="15618" max="15618" width="21.7109375" customWidth="1"/>
    <col min="15619" max="15619" width="1.7109375" customWidth="1"/>
    <col min="15620" max="15622" width="5.85546875" customWidth="1"/>
    <col min="15623" max="15623" width="0.85546875" customWidth="1"/>
    <col min="15624" max="15626" width="5.85546875" customWidth="1"/>
    <col min="15627" max="15627" width="0.85546875" customWidth="1"/>
    <col min="15628" max="15630" width="5.85546875" customWidth="1"/>
    <col min="15631" max="15631" width="0.85546875" customWidth="1"/>
    <col min="15632" max="15634" width="5.85546875" customWidth="1"/>
    <col min="15874" max="15874" width="21.7109375" customWidth="1"/>
    <col min="15875" max="15875" width="1.7109375" customWidth="1"/>
    <col min="15876" max="15878" width="5.85546875" customWidth="1"/>
    <col min="15879" max="15879" width="0.85546875" customWidth="1"/>
    <col min="15880" max="15882" width="5.85546875" customWidth="1"/>
    <col min="15883" max="15883" width="0.85546875" customWidth="1"/>
    <col min="15884" max="15886" width="5.85546875" customWidth="1"/>
    <col min="15887" max="15887" width="0.85546875" customWidth="1"/>
    <col min="15888" max="15890" width="5.85546875" customWidth="1"/>
    <col min="16130" max="16130" width="21.7109375" customWidth="1"/>
    <col min="16131" max="16131" width="1.7109375" customWidth="1"/>
    <col min="16132" max="16134" width="5.85546875" customWidth="1"/>
    <col min="16135" max="16135" width="0.85546875" customWidth="1"/>
    <col min="16136" max="16138" width="5.85546875" customWidth="1"/>
    <col min="16139" max="16139" width="0.85546875" customWidth="1"/>
    <col min="16140" max="16142" width="5.85546875" customWidth="1"/>
    <col min="16143" max="16143" width="0.85546875" customWidth="1"/>
    <col min="16144" max="16146" width="5.85546875" customWidth="1"/>
  </cols>
  <sheetData>
    <row r="2" spans="1:24" x14ac:dyDescent="0.25">
      <c r="B2" s="69" t="s">
        <v>1</v>
      </c>
    </row>
    <row r="3" spans="1:24" x14ac:dyDescent="0.25">
      <c r="A3" s="4"/>
      <c r="B3" s="72"/>
      <c r="C3" s="68"/>
      <c r="D3" s="253"/>
      <c r="E3" s="254"/>
      <c r="F3" s="254"/>
      <c r="G3" s="254"/>
      <c r="H3" s="253"/>
      <c r="I3" s="254"/>
      <c r="J3" s="254"/>
      <c r="K3" s="254"/>
      <c r="L3" s="253"/>
      <c r="M3" s="254"/>
      <c r="N3" s="254"/>
      <c r="O3" s="254"/>
      <c r="P3" s="253"/>
      <c r="Q3" s="254"/>
      <c r="R3" s="254"/>
    </row>
    <row r="4" spans="1:24" x14ac:dyDescent="0.25">
      <c r="A4" s="3"/>
      <c r="B4" s="87"/>
      <c r="C4" s="87"/>
      <c r="D4" s="349" t="s">
        <v>31</v>
      </c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24" ht="11.25" customHeight="1" x14ac:dyDescent="0.25">
      <c r="A5" s="3"/>
      <c r="B5" s="61"/>
      <c r="C5" s="61"/>
      <c r="D5" s="350" t="s">
        <v>205</v>
      </c>
      <c r="E5" s="350"/>
      <c r="F5" s="350"/>
      <c r="G5" s="331"/>
      <c r="H5" s="351" t="s">
        <v>28</v>
      </c>
      <c r="I5" s="351"/>
      <c r="J5" s="351"/>
      <c r="K5" s="331"/>
      <c r="L5" s="332"/>
      <c r="M5" s="332"/>
      <c r="N5" s="332"/>
      <c r="O5" s="333"/>
      <c r="P5" s="332"/>
      <c r="Q5" s="332"/>
      <c r="R5" s="332"/>
    </row>
    <row r="6" spans="1:24" ht="11.25" customHeight="1" x14ac:dyDescent="0.25">
      <c r="A6" s="3"/>
      <c r="B6" s="61"/>
      <c r="C6" s="61"/>
      <c r="D6" s="352" t="s">
        <v>206</v>
      </c>
      <c r="E6" s="352"/>
      <c r="F6" s="352"/>
      <c r="G6" s="334"/>
      <c r="H6" s="353" t="s">
        <v>29</v>
      </c>
      <c r="I6" s="353"/>
      <c r="J6" s="353"/>
      <c r="K6" s="334"/>
      <c r="L6" s="354" t="s">
        <v>30</v>
      </c>
      <c r="M6" s="354"/>
      <c r="N6" s="354"/>
      <c r="O6" s="335"/>
      <c r="P6" s="354" t="s">
        <v>7</v>
      </c>
      <c r="Q6" s="354"/>
      <c r="R6" s="354"/>
    </row>
    <row r="7" spans="1:24" ht="11.25" customHeight="1" x14ac:dyDescent="0.25">
      <c r="A7" s="3"/>
      <c r="B7" s="89"/>
      <c r="C7" s="89"/>
      <c r="D7" s="336" t="s">
        <v>207</v>
      </c>
      <c r="E7" s="337" t="s">
        <v>208</v>
      </c>
      <c r="F7" s="337" t="s">
        <v>209</v>
      </c>
      <c r="G7" s="337"/>
      <c r="H7" s="337" t="s">
        <v>207</v>
      </c>
      <c r="I7" s="337" t="s">
        <v>208</v>
      </c>
      <c r="J7" s="337" t="s">
        <v>209</v>
      </c>
      <c r="K7" s="337"/>
      <c r="L7" s="337" t="s">
        <v>207</v>
      </c>
      <c r="M7" s="337" t="s">
        <v>208</v>
      </c>
      <c r="N7" s="337" t="s">
        <v>209</v>
      </c>
      <c r="O7" s="337"/>
      <c r="P7" s="337" t="s">
        <v>207</v>
      </c>
      <c r="Q7" s="337" t="s">
        <v>208</v>
      </c>
      <c r="R7" s="337" t="s">
        <v>209</v>
      </c>
    </row>
    <row r="8" spans="1:24" ht="11.25" customHeight="1" x14ac:dyDescent="0.25">
      <c r="A8" s="3"/>
      <c r="B8" s="90"/>
      <c r="C8" s="102"/>
      <c r="D8" s="338" t="s">
        <v>48</v>
      </c>
      <c r="E8" s="338" t="s">
        <v>48</v>
      </c>
      <c r="F8" s="338" t="s">
        <v>48</v>
      </c>
      <c r="G8" s="338"/>
      <c r="H8" s="338" t="s">
        <v>48</v>
      </c>
      <c r="I8" s="338" t="s">
        <v>48</v>
      </c>
      <c r="J8" s="338" t="s">
        <v>48</v>
      </c>
      <c r="K8" s="338"/>
      <c r="L8" s="338" t="s">
        <v>48</v>
      </c>
      <c r="M8" s="338" t="s">
        <v>48</v>
      </c>
      <c r="N8" s="338" t="s">
        <v>48</v>
      </c>
      <c r="O8" s="338"/>
      <c r="P8" s="338" t="s">
        <v>48</v>
      </c>
      <c r="Q8" s="338" t="s">
        <v>48</v>
      </c>
      <c r="R8" s="338" t="s">
        <v>48</v>
      </c>
    </row>
    <row r="9" spans="1:24" ht="11.25" customHeight="1" x14ac:dyDescent="0.25">
      <c r="A9" s="34"/>
      <c r="B9" s="16" t="s">
        <v>210</v>
      </c>
      <c r="C9" s="103"/>
      <c r="D9" s="255">
        <v>0</v>
      </c>
      <c r="E9" s="73">
        <v>529</v>
      </c>
      <c r="F9" s="73">
        <v>481</v>
      </c>
      <c r="G9" s="73"/>
      <c r="H9" s="56">
        <v>0</v>
      </c>
      <c r="I9" s="73">
        <v>468</v>
      </c>
      <c r="J9" s="73">
        <v>445</v>
      </c>
      <c r="K9" s="26"/>
      <c r="L9" s="56">
        <v>0</v>
      </c>
      <c r="M9" s="26">
        <v>80</v>
      </c>
      <c r="N9" s="26">
        <v>72</v>
      </c>
      <c r="O9" s="26"/>
      <c r="P9" s="56">
        <v>0</v>
      </c>
      <c r="Q9" s="26">
        <v>0</v>
      </c>
      <c r="R9" s="26">
        <v>0</v>
      </c>
      <c r="T9" s="14"/>
      <c r="U9" s="14"/>
      <c r="V9" s="14"/>
      <c r="W9" s="14"/>
    </row>
    <row r="10" spans="1:24" ht="11.25" customHeight="1" x14ac:dyDescent="0.25">
      <c r="A10" s="34"/>
      <c r="B10" s="22" t="s">
        <v>26</v>
      </c>
      <c r="C10" s="104"/>
      <c r="D10" s="57">
        <v>0</v>
      </c>
      <c r="E10" s="108">
        <v>-96</v>
      </c>
      <c r="F10" s="108">
        <v>-75</v>
      </c>
      <c r="G10" s="108"/>
      <c r="H10" s="57">
        <v>0</v>
      </c>
      <c r="I10" s="108">
        <v>-68</v>
      </c>
      <c r="J10" s="108">
        <f>+J11-J9</f>
        <v>-66</v>
      </c>
      <c r="K10" s="54"/>
      <c r="L10" s="57">
        <v>0</v>
      </c>
      <c r="M10" s="54">
        <v>-18</v>
      </c>
      <c r="N10" s="54">
        <v>-17</v>
      </c>
      <c r="O10" s="54"/>
      <c r="P10" s="57">
        <v>0</v>
      </c>
      <c r="Q10" s="54">
        <v>0</v>
      </c>
      <c r="R10" s="54">
        <v>0</v>
      </c>
      <c r="T10" s="14"/>
      <c r="U10" s="14"/>
      <c r="V10" s="14"/>
      <c r="W10" s="14"/>
    </row>
    <row r="11" spans="1:24" ht="11.25" customHeight="1" x14ac:dyDescent="0.25">
      <c r="A11" s="34"/>
      <c r="B11" s="305" t="s">
        <v>13</v>
      </c>
      <c r="C11" s="306"/>
      <c r="D11" s="62">
        <v>0</v>
      </c>
      <c r="E11" s="307">
        <f>SUM(E9:E10)</f>
        <v>433</v>
      </c>
      <c r="F11" s="307">
        <v>406</v>
      </c>
      <c r="G11" s="307"/>
      <c r="H11" s="62">
        <v>0</v>
      </c>
      <c r="I11" s="307">
        <v>400</v>
      </c>
      <c r="J11" s="307">
        <v>379</v>
      </c>
      <c r="K11" s="96"/>
      <c r="L11" s="62">
        <v>0</v>
      </c>
      <c r="M11" s="96">
        <v>62</v>
      </c>
      <c r="N11" s="96">
        <v>55</v>
      </c>
      <c r="O11" s="96"/>
      <c r="P11" s="62">
        <v>0</v>
      </c>
      <c r="Q11" s="96">
        <v>0</v>
      </c>
      <c r="R11" s="96">
        <v>0</v>
      </c>
      <c r="T11" s="14"/>
      <c r="U11" s="14"/>
      <c r="V11" s="14"/>
      <c r="W11" s="14"/>
    </row>
    <row r="12" spans="1:24" ht="11.25" customHeight="1" x14ac:dyDescent="0.25">
      <c r="A12" s="34"/>
      <c r="B12" s="16" t="s">
        <v>211</v>
      </c>
      <c r="C12" s="103"/>
      <c r="D12" s="56">
        <v>0</v>
      </c>
      <c r="E12" s="256">
        <v>0</v>
      </c>
      <c r="F12" s="256">
        <v>0</v>
      </c>
      <c r="G12" s="26"/>
      <c r="H12" s="56">
        <v>0</v>
      </c>
      <c r="I12" s="256">
        <v>0</v>
      </c>
      <c r="J12" s="256">
        <v>0</v>
      </c>
      <c r="K12" s="26"/>
      <c r="L12" s="56">
        <v>0</v>
      </c>
      <c r="M12" s="256">
        <v>348</v>
      </c>
      <c r="N12" s="256">
        <v>368</v>
      </c>
      <c r="O12" s="26"/>
      <c r="P12" s="56">
        <v>0</v>
      </c>
      <c r="Q12" s="26">
        <v>0</v>
      </c>
      <c r="R12" s="26">
        <v>0</v>
      </c>
      <c r="T12" s="14"/>
      <c r="U12" s="14"/>
      <c r="V12" s="14"/>
      <c r="W12" s="14"/>
    </row>
    <row r="13" spans="1:24" ht="11.25" customHeight="1" x14ac:dyDescent="0.25">
      <c r="A13" s="34"/>
      <c r="B13" s="22" t="s">
        <v>26</v>
      </c>
      <c r="C13" s="104"/>
      <c r="D13" s="57">
        <v>0</v>
      </c>
      <c r="E13" s="108">
        <v>0</v>
      </c>
      <c r="F13" s="108">
        <v>0</v>
      </c>
      <c r="G13" s="54"/>
      <c r="H13" s="57">
        <v>0</v>
      </c>
      <c r="I13" s="108">
        <v>0</v>
      </c>
      <c r="J13" s="108">
        <v>0</v>
      </c>
      <c r="K13" s="54"/>
      <c r="L13" s="57">
        <v>0</v>
      </c>
      <c r="M13" s="54">
        <v>-83</v>
      </c>
      <c r="N13" s="54">
        <v>-91</v>
      </c>
      <c r="O13" s="54"/>
      <c r="P13" s="57">
        <v>0</v>
      </c>
      <c r="Q13" s="54">
        <v>0</v>
      </c>
      <c r="R13" s="54">
        <v>0</v>
      </c>
      <c r="T13" s="14"/>
      <c r="U13" s="14"/>
      <c r="V13" s="14"/>
      <c r="W13" s="14"/>
    </row>
    <row r="14" spans="1:24" ht="11.25" customHeight="1" x14ac:dyDescent="0.25">
      <c r="A14" s="34"/>
      <c r="B14" s="303" t="s">
        <v>6</v>
      </c>
      <c r="C14" s="106"/>
      <c r="D14" s="57">
        <v>0</v>
      </c>
      <c r="E14" s="304">
        <f>SUM(E12:E13)</f>
        <v>0</v>
      </c>
      <c r="F14" s="304">
        <v>0</v>
      </c>
      <c r="G14" s="93"/>
      <c r="H14" s="57">
        <v>0</v>
      </c>
      <c r="I14" s="304">
        <v>0</v>
      </c>
      <c r="J14" s="304">
        <v>0</v>
      </c>
      <c r="K14" s="93"/>
      <c r="L14" s="57">
        <v>0</v>
      </c>
      <c r="M14" s="93">
        <v>265</v>
      </c>
      <c r="N14" s="93">
        <v>277</v>
      </c>
      <c r="O14" s="93"/>
      <c r="P14" s="57">
        <v>0</v>
      </c>
      <c r="Q14" s="93">
        <v>0</v>
      </c>
      <c r="R14" s="93">
        <v>0</v>
      </c>
      <c r="T14" s="14"/>
      <c r="U14" s="14"/>
      <c r="V14" s="14"/>
      <c r="W14" s="14"/>
    </row>
    <row r="15" spans="1:24" s="34" customFormat="1" ht="5.25" customHeight="1" x14ac:dyDescent="0.25">
      <c r="A15" s="53"/>
      <c r="B15" s="28"/>
      <c r="C15" s="27"/>
      <c r="D15" s="78"/>
      <c r="E15" s="26"/>
      <c r="F15" s="38"/>
      <c r="G15" s="38"/>
      <c r="H15" s="78"/>
      <c r="I15" s="38"/>
      <c r="J15" s="38"/>
      <c r="K15" s="38"/>
      <c r="L15" s="78"/>
      <c r="M15" s="38"/>
      <c r="N15" s="38"/>
      <c r="O15" s="38"/>
      <c r="P15" s="78"/>
      <c r="Q15" s="38"/>
      <c r="R15" s="38"/>
    </row>
    <row r="16" spans="1:24" ht="11.25" customHeight="1" x14ac:dyDescent="0.25">
      <c r="A16" s="34"/>
      <c r="B16" s="238" t="s">
        <v>17</v>
      </c>
      <c r="C16" s="103"/>
      <c r="D16" s="56">
        <v>0</v>
      </c>
      <c r="E16" s="71">
        <v>433</v>
      </c>
      <c r="F16" s="71">
        <v>406</v>
      </c>
      <c r="G16" s="173"/>
      <c r="H16" s="56">
        <v>0</v>
      </c>
      <c r="I16" s="71">
        <v>400</v>
      </c>
      <c r="J16" s="71">
        <v>379</v>
      </c>
      <c r="K16" s="71"/>
      <c r="L16" s="56">
        <v>0</v>
      </c>
      <c r="M16" s="71">
        <v>327</v>
      </c>
      <c r="N16" s="71">
        <v>332</v>
      </c>
      <c r="O16" s="71"/>
      <c r="P16" s="56">
        <v>0</v>
      </c>
      <c r="Q16" s="71">
        <v>0</v>
      </c>
      <c r="R16" s="71">
        <v>0</v>
      </c>
      <c r="T16" s="14"/>
      <c r="U16" s="14"/>
      <c r="V16" s="14"/>
      <c r="W16" s="14"/>
      <c r="X16" s="14"/>
    </row>
    <row r="17" spans="1:24" ht="11.25" customHeight="1" x14ac:dyDescent="0.25">
      <c r="A17" s="34"/>
      <c r="B17" s="22" t="s">
        <v>16</v>
      </c>
      <c r="C17" s="104"/>
      <c r="D17" s="57">
        <v>0</v>
      </c>
      <c r="E17" s="108">
        <v>-241</v>
      </c>
      <c r="F17" s="108">
        <v>-235</v>
      </c>
      <c r="G17" s="108"/>
      <c r="H17" s="57">
        <v>0</v>
      </c>
      <c r="I17" s="108">
        <v>-298</v>
      </c>
      <c r="J17" s="108">
        <v>-278</v>
      </c>
      <c r="K17" s="54"/>
      <c r="L17" s="57">
        <v>0</v>
      </c>
      <c r="M17" s="54">
        <v>-162</v>
      </c>
      <c r="N17" s="54">
        <v>-156</v>
      </c>
      <c r="O17" s="54"/>
      <c r="P17" s="57">
        <v>0</v>
      </c>
      <c r="Q17" s="54">
        <v>-50</v>
      </c>
      <c r="R17" s="54">
        <v>-74</v>
      </c>
      <c r="T17" s="14"/>
      <c r="U17" s="14"/>
      <c r="V17" s="14"/>
      <c r="W17" s="14"/>
    </row>
    <row r="18" spans="1:24" ht="11.25" customHeight="1" x14ac:dyDescent="0.25">
      <c r="A18" s="34"/>
      <c r="B18" s="238" t="s">
        <v>24</v>
      </c>
      <c r="C18" s="105"/>
      <c r="D18" s="56">
        <v>0</v>
      </c>
      <c r="E18" s="173">
        <v>192</v>
      </c>
      <c r="F18" s="173">
        <v>171</v>
      </c>
      <c r="G18" s="173"/>
      <c r="H18" s="56">
        <v>0</v>
      </c>
      <c r="I18" s="173">
        <v>102</v>
      </c>
      <c r="J18" s="173">
        <v>101</v>
      </c>
      <c r="K18" s="71"/>
      <c r="L18" s="56">
        <v>0</v>
      </c>
      <c r="M18" s="71">
        <v>165</v>
      </c>
      <c r="N18" s="71">
        <v>176</v>
      </c>
      <c r="O18" s="71"/>
      <c r="P18" s="56">
        <v>0</v>
      </c>
      <c r="Q18" s="71">
        <v>-50</v>
      </c>
      <c r="R18" s="71">
        <v>-74</v>
      </c>
      <c r="T18" s="14"/>
      <c r="U18" s="14"/>
      <c r="V18" s="14"/>
      <c r="W18" s="14"/>
      <c r="X18" s="14"/>
    </row>
    <row r="19" spans="1:24" ht="11.25" customHeight="1" x14ac:dyDescent="0.25">
      <c r="A19" s="34"/>
      <c r="B19" s="22" t="s">
        <v>14</v>
      </c>
      <c r="C19" s="104"/>
      <c r="D19" s="57">
        <v>0</v>
      </c>
      <c r="E19" s="108">
        <v>-49</v>
      </c>
      <c r="F19" s="108">
        <v>-32</v>
      </c>
      <c r="G19" s="108"/>
      <c r="H19" s="57">
        <v>0</v>
      </c>
      <c r="I19" s="108">
        <v>-30</v>
      </c>
      <c r="J19" s="108">
        <v>-30</v>
      </c>
      <c r="K19" s="54"/>
      <c r="L19" s="57">
        <v>0</v>
      </c>
      <c r="M19" s="54">
        <v>-48</v>
      </c>
      <c r="N19" s="54">
        <v>-53</v>
      </c>
      <c r="O19" s="54"/>
      <c r="P19" s="57">
        <v>0</v>
      </c>
      <c r="Q19" s="54">
        <v>22</v>
      </c>
      <c r="R19" s="54">
        <v>14</v>
      </c>
      <c r="T19" s="14"/>
      <c r="U19" s="14"/>
      <c r="V19" s="14"/>
      <c r="W19" s="14"/>
    </row>
    <row r="20" spans="1:24" ht="11.25" customHeight="1" x14ac:dyDescent="0.25">
      <c r="A20" s="34"/>
      <c r="B20" s="238" t="s">
        <v>19</v>
      </c>
      <c r="C20" s="105"/>
      <c r="D20" s="56">
        <v>0</v>
      </c>
      <c r="E20" s="173">
        <v>143</v>
      </c>
      <c r="F20" s="173">
        <v>139</v>
      </c>
      <c r="G20" s="173"/>
      <c r="H20" s="56">
        <v>0</v>
      </c>
      <c r="I20" s="173">
        <v>72</v>
      </c>
      <c r="J20" s="173">
        <v>71</v>
      </c>
      <c r="K20" s="71"/>
      <c r="L20" s="56">
        <v>0</v>
      </c>
      <c r="M20" s="71">
        <v>117</v>
      </c>
      <c r="N20" s="71">
        <v>123</v>
      </c>
      <c r="O20" s="71"/>
      <c r="P20" s="56">
        <v>0</v>
      </c>
      <c r="Q20" s="71">
        <v>-28</v>
      </c>
      <c r="R20" s="71">
        <v>-60</v>
      </c>
      <c r="T20" s="14"/>
      <c r="U20" s="14"/>
      <c r="V20" s="14"/>
      <c r="W20" s="14"/>
      <c r="X20" s="14"/>
    </row>
    <row r="21" spans="1:24" ht="11.25" customHeight="1" x14ac:dyDescent="0.25">
      <c r="A21" s="34"/>
      <c r="B21" s="16" t="s">
        <v>15</v>
      </c>
      <c r="C21" s="103"/>
      <c r="D21" s="57">
        <v>0</v>
      </c>
      <c r="E21" s="108">
        <v>16</v>
      </c>
      <c r="F21" s="108">
        <v>13</v>
      </c>
      <c r="G21" s="108"/>
      <c r="H21" s="57">
        <v>0</v>
      </c>
      <c r="I21" s="108">
        <v>-1</v>
      </c>
      <c r="J21" s="108">
        <v>2</v>
      </c>
      <c r="K21" s="54"/>
      <c r="L21" s="57">
        <v>0</v>
      </c>
      <c r="M21" s="54">
        <v>34</v>
      </c>
      <c r="N21" s="54">
        <v>46</v>
      </c>
      <c r="O21" s="54"/>
      <c r="P21" s="57">
        <v>0</v>
      </c>
      <c r="Q21" s="54">
        <v>-5</v>
      </c>
      <c r="R21" s="54">
        <v>-3</v>
      </c>
      <c r="T21" s="14"/>
      <c r="U21" s="14"/>
      <c r="V21" s="14"/>
      <c r="W21" s="14"/>
    </row>
    <row r="22" spans="1:24" ht="11.25" customHeight="1" thickBot="1" x14ac:dyDescent="0.3">
      <c r="A22" s="34"/>
      <c r="B22" s="50" t="s">
        <v>18</v>
      </c>
      <c r="C22" s="107"/>
      <c r="D22" s="58">
        <v>0</v>
      </c>
      <c r="E22" s="257">
        <v>159</v>
      </c>
      <c r="F22" s="257">
        <v>152</v>
      </c>
      <c r="G22" s="257"/>
      <c r="H22" s="58">
        <v>0</v>
      </c>
      <c r="I22" s="257">
        <v>71</v>
      </c>
      <c r="J22" s="257">
        <v>73</v>
      </c>
      <c r="K22" s="228"/>
      <c r="L22" s="58">
        <v>0</v>
      </c>
      <c r="M22" s="228">
        <v>151</v>
      </c>
      <c r="N22" s="228">
        <v>169</v>
      </c>
      <c r="O22" s="228"/>
      <c r="P22" s="58">
        <v>0</v>
      </c>
      <c r="Q22" s="228">
        <v>-33</v>
      </c>
      <c r="R22" s="228">
        <v>-63</v>
      </c>
      <c r="T22" s="14"/>
      <c r="U22" s="14"/>
      <c r="V22" s="14"/>
      <c r="W22" s="14"/>
      <c r="X22" s="14"/>
    </row>
    <row r="23" spans="1:24" ht="11.25" customHeight="1" x14ac:dyDescent="0.25"/>
  </sheetData>
  <mergeCells count="7">
    <mergeCell ref="D4:R4"/>
    <mergeCell ref="D5:F5"/>
    <mergeCell ref="H5:J5"/>
    <mergeCell ref="D6:F6"/>
    <mergeCell ref="H6:J6"/>
    <mergeCell ref="L6:N6"/>
    <mergeCell ref="P6:R6"/>
  </mergeCells>
  <conditionalFormatting sqref="D16">
    <cfRule type="expression" dxfId="269" priority="60" stopIfTrue="1">
      <formula>T16&gt;0</formula>
    </cfRule>
  </conditionalFormatting>
  <conditionalFormatting sqref="E16">
    <cfRule type="expression" dxfId="268" priority="59" stopIfTrue="1">
      <formula>U16&gt;0</formula>
    </cfRule>
  </conditionalFormatting>
  <conditionalFormatting sqref="F16">
    <cfRule type="expression" dxfId="267" priority="54" stopIfTrue="1">
      <formula>$V$26&gt;0</formula>
    </cfRule>
    <cfRule type="expression" dxfId="266" priority="56" stopIfTrue="1">
      <formula>$V$26&gt;0</formula>
    </cfRule>
    <cfRule type="expression" dxfId="265" priority="57" stopIfTrue="1">
      <formula>$V$26&gt;0</formula>
    </cfRule>
    <cfRule type="expression" dxfId="264" priority="58" stopIfTrue="1">
      <formula>V16&gt;0</formula>
    </cfRule>
  </conditionalFormatting>
  <conditionalFormatting sqref="K16">
    <cfRule type="expression" dxfId="263" priority="55" stopIfTrue="1">
      <formula>AD16&gt;0</formula>
    </cfRule>
  </conditionalFormatting>
  <conditionalFormatting sqref="H16">
    <cfRule type="expression" dxfId="262" priority="53" stopIfTrue="1">
      <formula>$X$26&gt;0</formula>
    </cfRule>
  </conditionalFormatting>
  <conditionalFormatting sqref="L16">
    <cfRule type="expression" dxfId="261" priority="52" stopIfTrue="1">
      <formula>$AB$26&gt;0</formula>
    </cfRule>
  </conditionalFormatting>
  <conditionalFormatting sqref="M16">
    <cfRule type="expression" dxfId="260" priority="51" stopIfTrue="1">
      <formula>$AC$26&gt;0</formula>
    </cfRule>
  </conditionalFormatting>
  <conditionalFormatting sqref="N16">
    <cfRule type="expression" dxfId="259" priority="50" stopIfTrue="1">
      <formula>$AD$26&gt;0</formula>
    </cfRule>
  </conditionalFormatting>
  <conditionalFormatting sqref="P16">
    <cfRule type="expression" dxfId="258" priority="49" stopIfTrue="1">
      <formula>$AF$26&gt;0</formula>
    </cfRule>
  </conditionalFormatting>
  <conditionalFormatting sqref="Q16">
    <cfRule type="expression" dxfId="257" priority="48" stopIfTrue="1">
      <formula>$AG$26&gt;0</formula>
    </cfRule>
  </conditionalFormatting>
  <conditionalFormatting sqref="R16">
    <cfRule type="expression" dxfId="256" priority="47" stopIfTrue="1">
      <formula>$AH$26&gt;0</formula>
    </cfRule>
  </conditionalFormatting>
  <conditionalFormatting sqref="D18">
    <cfRule type="expression" dxfId="255" priority="46" stopIfTrue="1">
      <formula>$T$30&gt;0</formula>
    </cfRule>
  </conditionalFormatting>
  <conditionalFormatting sqref="E18">
    <cfRule type="expression" dxfId="254" priority="45" stopIfTrue="1">
      <formula>$U$30&gt;0</formula>
    </cfRule>
  </conditionalFormatting>
  <conditionalFormatting sqref="F18">
    <cfRule type="expression" dxfId="253" priority="44" stopIfTrue="1">
      <formula>$V$30&gt;0</formula>
    </cfRule>
  </conditionalFormatting>
  <conditionalFormatting sqref="D20">
    <cfRule type="expression" dxfId="252" priority="43" stopIfTrue="1">
      <formula>$T$32&gt;0</formula>
    </cfRule>
  </conditionalFormatting>
  <conditionalFormatting sqref="E20">
    <cfRule type="expression" dxfId="251" priority="42" stopIfTrue="1">
      <formula>$U$32&gt;0</formula>
    </cfRule>
  </conditionalFormatting>
  <conditionalFormatting sqref="F20">
    <cfRule type="expression" dxfId="250" priority="41" stopIfTrue="1">
      <formula>$V$32&gt;0</formula>
    </cfRule>
  </conditionalFormatting>
  <conditionalFormatting sqref="D22">
    <cfRule type="expression" dxfId="249" priority="40" stopIfTrue="1">
      <formula>$T$34&gt;0</formula>
    </cfRule>
  </conditionalFormatting>
  <conditionalFormatting sqref="E22">
    <cfRule type="expression" dxfId="248" priority="39" stopIfTrue="1">
      <formula>$U$34&gt;0</formula>
    </cfRule>
  </conditionalFormatting>
  <conditionalFormatting sqref="F22">
    <cfRule type="expression" dxfId="247" priority="38" stopIfTrue="1">
      <formula>$V$34&gt;0</formula>
    </cfRule>
  </conditionalFormatting>
  <conditionalFormatting sqref="H18">
    <cfRule type="expression" dxfId="246" priority="37" stopIfTrue="1">
      <formula>$X$30&gt;0</formula>
    </cfRule>
  </conditionalFormatting>
  <conditionalFormatting sqref="H20">
    <cfRule type="expression" dxfId="245" priority="36" stopIfTrue="1">
      <formula>$X$32&gt;0</formula>
    </cfRule>
  </conditionalFormatting>
  <conditionalFormatting sqref="H22">
    <cfRule type="expression" dxfId="244" priority="35" stopIfTrue="1">
      <formula>$X$34&gt;0</formula>
    </cfRule>
  </conditionalFormatting>
  <conditionalFormatting sqref="L18">
    <cfRule type="expression" dxfId="243" priority="34" stopIfTrue="1">
      <formula>$AB$30&gt;0</formula>
    </cfRule>
  </conditionalFormatting>
  <conditionalFormatting sqref="M18">
    <cfRule type="expression" dxfId="242" priority="33" stopIfTrue="1">
      <formula>$AC$30&gt;0</formula>
    </cfRule>
  </conditionalFormatting>
  <conditionalFormatting sqref="N18">
    <cfRule type="expression" dxfId="241" priority="32" stopIfTrue="1">
      <formula>$AD$30&gt;0</formula>
    </cfRule>
  </conditionalFormatting>
  <conditionalFormatting sqref="L20">
    <cfRule type="expression" dxfId="240" priority="31" stopIfTrue="1">
      <formula>$AB$32&gt;0</formula>
    </cfRule>
  </conditionalFormatting>
  <conditionalFormatting sqref="M20">
    <cfRule type="expression" dxfId="239" priority="30" stopIfTrue="1">
      <formula>$AC$32&gt;0</formula>
    </cfRule>
  </conditionalFormatting>
  <conditionalFormatting sqref="N20">
    <cfRule type="expression" dxfId="238" priority="29" stopIfTrue="1">
      <formula>$AD$32&gt;0</formula>
    </cfRule>
  </conditionalFormatting>
  <conditionalFormatting sqref="L22">
    <cfRule type="expression" dxfId="237" priority="28" stopIfTrue="1">
      <formula>$AB$34&gt;0</formula>
    </cfRule>
  </conditionalFormatting>
  <conditionalFormatting sqref="M22">
    <cfRule type="expression" dxfId="236" priority="27" stopIfTrue="1">
      <formula>$AC$34&gt;0</formula>
    </cfRule>
  </conditionalFormatting>
  <conditionalFormatting sqref="N22">
    <cfRule type="expression" dxfId="235" priority="26" stopIfTrue="1">
      <formula>$AD$34&gt;0</formula>
    </cfRule>
  </conditionalFormatting>
  <conditionalFormatting sqref="P18">
    <cfRule type="expression" dxfId="234" priority="25" stopIfTrue="1">
      <formula>$AF$30&gt;0</formula>
    </cfRule>
  </conditionalFormatting>
  <conditionalFormatting sqref="Q18">
    <cfRule type="expression" dxfId="233" priority="24" stopIfTrue="1">
      <formula>$AG$30&gt;0</formula>
    </cfRule>
  </conditionalFormatting>
  <conditionalFormatting sqref="R18">
    <cfRule type="expression" dxfId="232" priority="23" stopIfTrue="1">
      <formula>$AH$30&gt;0</formula>
    </cfRule>
  </conditionalFormatting>
  <conditionalFormatting sqref="P20">
    <cfRule type="expression" dxfId="231" priority="19" stopIfTrue="1">
      <formula>$AF$32&gt;0</formula>
    </cfRule>
    <cfRule type="expression" dxfId="230" priority="22" stopIfTrue="1">
      <formula>$AF$32&gt;0</formula>
    </cfRule>
  </conditionalFormatting>
  <conditionalFormatting sqref="Q20">
    <cfRule type="expression" dxfId="229" priority="18" stopIfTrue="1">
      <formula>$AG$32&gt;0</formula>
    </cfRule>
    <cfRule type="expression" dxfId="228" priority="21" stopIfTrue="1">
      <formula>$AG$32&gt;0</formula>
    </cfRule>
  </conditionalFormatting>
  <conditionalFormatting sqref="R20">
    <cfRule type="expression" dxfId="227" priority="17" stopIfTrue="1">
      <formula>$AH$32&gt;0</formula>
    </cfRule>
    <cfRule type="expression" dxfId="226" priority="20" stopIfTrue="1">
      <formula>$AH$32&gt;0</formula>
    </cfRule>
  </conditionalFormatting>
  <conditionalFormatting sqref="P22">
    <cfRule type="expression" dxfId="225" priority="16" stopIfTrue="1">
      <formula>$AF$34&gt;0</formula>
    </cfRule>
  </conditionalFormatting>
  <conditionalFormatting sqref="Q22">
    <cfRule type="expression" dxfId="224" priority="15" stopIfTrue="1">
      <formula>$AG$34&gt;0</formula>
    </cfRule>
  </conditionalFormatting>
  <conditionalFormatting sqref="R22">
    <cfRule type="expression" dxfId="223" priority="14" stopIfTrue="1">
      <formula>$AH$34&gt;0</formula>
    </cfRule>
  </conditionalFormatting>
  <conditionalFormatting sqref="I16">
    <cfRule type="expression" dxfId="222" priority="13" stopIfTrue="1">
      <formula>Y16&gt;0</formula>
    </cfRule>
  </conditionalFormatting>
  <conditionalFormatting sqref="J16">
    <cfRule type="expression" dxfId="221" priority="9" stopIfTrue="1">
      <formula>$V$26&gt;0</formula>
    </cfRule>
    <cfRule type="expression" dxfId="220" priority="10" stopIfTrue="1">
      <formula>$V$26&gt;0</formula>
    </cfRule>
    <cfRule type="expression" dxfId="219" priority="11" stopIfTrue="1">
      <formula>$V$26&gt;0</formula>
    </cfRule>
    <cfRule type="expression" dxfId="218" priority="12" stopIfTrue="1">
      <formula>Z16&gt;0</formula>
    </cfRule>
  </conditionalFormatting>
  <conditionalFormatting sqref="I18">
    <cfRule type="expression" dxfId="217" priority="8" stopIfTrue="1">
      <formula>$U$30&gt;0</formula>
    </cfRule>
  </conditionalFormatting>
  <conditionalFormatting sqref="J18">
    <cfRule type="expression" dxfId="216" priority="7" stopIfTrue="1">
      <formula>$V$30&gt;0</formula>
    </cfRule>
  </conditionalFormatting>
  <conditionalFormatting sqref="I20">
    <cfRule type="expression" dxfId="215" priority="6" stopIfTrue="1">
      <formula>$U$32&gt;0</formula>
    </cfRule>
  </conditionalFormatting>
  <conditionalFormatting sqref="J20">
    <cfRule type="expression" dxfId="214" priority="5" stopIfTrue="1">
      <formula>$V$32&gt;0</formula>
    </cfRule>
  </conditionalFormatting>
  <conditionalFormatting sqref="I22">
    <cfRule type="expression" dxfId="213" priority="4" stopIfTrue="1">
      <formula>$U$34&gt;0</formula>
    </cfRule>
  </conditionalFormatting>
  <conditionalFormatting sqref="J22">
    <cfRule type="expression" dxfId="212" priority="3" stopIfTrue="1">
      <formula>$V$34&gt;0</formula>
    </cfRule>
  </conditionalFormatting>
  <conditionalFormatting sqref="C15:E15">
    <cfRule type="expression" dxfId="211" priority="2" stopIfTrue="1">
      <formula>#REF!&gt;0</formula>
    </cfRule>
  </conditionalFormatting>
  <conditionalFormatting sqref="P15 L15 H15">
    <cfRule type="expression" dxfId="210" priority="1" stopIfTrue="1">
      <formula>#REF!&gt;0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&amp;A&amp;RPage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  <pageSetUpPr fitToPage="1"/>
  </sheetPr>
  <dimension ref="A2:F40"/>
  <sheetViews>
    <sheetView showGridLines="0" view="pageBreakPreview" zoomScale="115" zoomScaleNormal="126" zoomScaleSheetLayoutView="115" workbookViewId="0">
      <selection activeCell="D26" sqref="D26:E26"/>
    </sheetView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52" max="152" width="13.85546875" customWidth="1"/>
    <col min="153" max="153" width="38.7109375" customWidth="1"/>
    <col min="154" max="158" width="8.7109375" customWidth="1"/>
    <col min="159" max="159" width="4.42578125" customWidth="1"/>
    <col min="160" max="160" width="4.5703125" customWidth="1"/>
    <col min="161" max="162" width="8.7109375" customWidth="1"/>
    <col min="163" max="163" width="2.28515625" customWidth="1"/>
    <col min="164" max="165" width="8.7109375" customWidth="1"/>
    <col min="166" max="170" width="1.5703125" customWidth="1"/>
    <col min="171" max="171" width="9.5703125" customWidth="1"/>
    <col min="172" max="172" width="7.140625" bestFit="1" customWidth="1"/>
    <col min="173" max="173" width="10.42578125" customWidth="1"/>
    <col min="174" max="174" width="8" customWidth="1"/>
    <col min="175" max="175" width="9.7109375" customWidth="1"/>
    <col min="176" max="182" width="0" hidden="1" customWidth="1"/>
    <col min="183" max="183" width="6.85546875" customWidth="1"/>
    <col min="185" max="185" width="18.85546875" customWidth="1"/>
    <col min="186" max="186" width="18.140625" customWidth="1"/>
    <col min="187" max="187" width="20.28515625" customWidth="1"/>
    <col min="188" max="188" width="21.5703125" customWidth="1"/>
    <col min="192" max="192" width="19.7109375" customWidth="1"/>
    <col min="200" max="200" width="20.28515625" customWidth="1"/>
    <col min="204" max="204" width="19.28515625" customWidth="1"/>
    <col min="208" max="208" width="16.5703125" customWidth="1"/>
    <col min="212" max="212" width="15.140625" customWidth="1"/>
    <col min="216" max="216" width="20" customWidth="1"/>
    <col min="220" max="220" width="15.7109375" customWidth="1"/>
    <col min="224" max="224" width="12.28515625" customWidth="1"/>
    <col min="228" max="228" width="14.42578125" customWidth="1"/>
    <col min="232" max="232" width="13.28515625" customWidth="1"/>
    <col min="236" max="236" width="11.7109375" customWidth="1"/>
    <col min="240" max="240" width="13.42578125" customWidth="1"/>
    <col min="244" max="244" width="17.140625" customWidth="1"/>
    <col min="248" max="248" width="14.7109375" customWidth="1"/>
  </cols>
  <sheetData>
    <row r="2" spans="2:6" x14ac:dyDescent="0.25">
      <c r="B2" s="186" t="s">
        <v>20</v>
      </c>
      <c r="C2" s="52"/>
      <c r="D2" s="39"/>
      <c r="E2" s="40"/>
      <c r="F2" s="38"/>
    </row>
    <row r="3" spans="2:6" ht="11.25" customHeight="1" x14ac:dyDescent="0.25">
      <c r="B3" s="24"/>
      <c r="C3" s="187"/>
      <c r="D3" s="187"/>
      <c r="E3" s="187"/>
      <c r="F3" s="38"/>
    </row>
    <row r="4" spans="2:6" ht="11.25" customHeight="1" x14ac:dyDescent="0.25">
      <c r="B4" s="24"/>
      <c r="C4" s="344" t="s">
        <v>31</v>
      </c>
      <c r="D4" s="344"/>
      <c r="E4" s="344"/>
      <c r="F4" s="38"/>
    </row>
    <row r="5" spans="2:6" ht="11.25" customHeight="1" x14ac:dyDescent="0.25">
      <c r="B5" s="47"/>
      <c r="C5" s="151" t="s">
        <v>158</v>
      </c>
      <c r="D5" s="230" t="s">
        <v>159</v>
      </c>
      <c r="E5" s="230" t="s">
        <v>98</v>
      </c>
      <c r="F5" s="38"/>
    </row>
    <row r="6" spans="2:6" ht="11.25" customHeight="1" x14ac:dyDescent="0.25">
      <c r="B6" s="48"/>
      <c r="C6" s="112" t="s">
        <v>47</v>
      </c>
      <c r="D6" s="112" t="s">
        <v>47</v>
      </c>
      <c r="E6" s="112" t="s">
        <v>47</v>
      </c>
      <c r="F6" s="38"/>
    </row>
    <row r="7" spans="2:6" ht="11.25" customHeight="1" x14ac:dyDescent="0.25">
      <c r="B7" s="16" t="s">
        <v>11</v>
      </c>
      <c r="C7" s="56">
        <v>0</v>
      </c>
      <c r="D7" s="26">
        <v>567</v>
      </c>
      <c r="E7" s="26">
        <v>526</v>
      </c>
      <c r="F7" s="38"/>
    </row>
    <row r="8" spans="2:6" ht="11.25" customHeight="1" x14ac:dyDescent="0.25">
      <c r="B8" s="22" t="s">
        <v>0</v>
      </c>
      <c r="C8" s="57">
        <v>0</v>
      </c>
      <c r="D8" s="54">
        <v>111</v>
      </c>
      <c r="E8" s="54">
        <v>126</v>
      </c>
      <c r="F8" s="38"/>
    </row>
    <row r="9" spans="2:6" ht="11.25" customHeight="1" x14ac:dyDescent="0.25">
      <c r="B9" s="238" t="s">
        <v>12</v>
      </c>
      <c r="C9" s="56">
        <v>0</v>
      </c>
      <c r="D9" s="71">
        <v>678</v>
      </c>
      <c r="E9" s="71">
        <v>652</v>
      </c>
      <c r="F9" s="38"/>
    </row>
    <row r="10" spans="2:6" ht="11.25" customHeight="1" x14ac:dyDescent="0.25">
      <c r="B10" s="16" t="s">
        <v>13</v>
      </c>
      <c r="C10" s="56">
        <v>0</v>
      </c>
      <c r="D10" s="26">
        <v>26</v>
      </c>
      <c r="E10" s="26">
        <v>23</v>
      </c>
      <c r="F10" s="38"/>
    </row>
    <row r="11" spans="2:6" ht="11.25" customHeight="1" x14ac:dyDescent="0.25">
      <c r="B11" s="22" t="s">
        <v>6</v>
      </c>
      <c r="C11" s="57">
        <v>0</v>
      </c>
      <c r="D11" s="54">
        <v>95</v>
      </c>
      <c r="E11" s="54">
        <v>76</v>
      </c>
      <c r="F11" s="38"/>
    </row>
    <row r="12" spans="2:6" ht="11.25" customHeight="1" x14ac:dyDescent="0.25">
      <c r="B12" s="238" t="s">
        <v>17</v>
      </c>
      <c r="C12" s="56">
        <v>0</v>
      </c>
      <c r="D12" s="71">
        <v>799</v>
      </c>
      <c r="E12" s="71">
        <v>751</v>
      </c>
      <c r="F12" s="38"/>
    </row>
    <row r="13" spans="2:6" ht="11.25" customHeight="1" x14ac:dyDescent="0.25">
      <c r="B13" s="16" t="s">
        <v>16</v>
      </c>
      <c r="C13" s="56">
        <v>0</v>
      </c>
      <c r="D13" s="26">
        <v>-360</v>
      </c>
      <c r="E13" s="26">
        <v>-326</v>
      </c>
      <c r="F13" s="38"/>
    </row>
    <row r="14" spans="2:6" ht="11.25" customHeight="1" x14ac:dyDescent="0.25">
      <c r="B14" s="22" t="s">
        <v>50</v>
      </c>
      <c r="C14" s="57">
        <v>0</v>
      </c>
      <c r="D14" s="54">
        <v>-23</v>
      </c>
      <c r="E14" s="54">
        <v>-22</v>
      </c>
      <c r="F14" s="38"/>
    </row>
    <row r="15" spans="2:6" ht="11.25" customHeight="1" x14ac:dyDescent="0.25">
      <c r="B15" s="238" t="s">
        <v>24</v>
      </c>
      <c r="C15" s="56">
        <v>0</v>
      </c>
      <c r="D15" s="71">
        <v>416</v>
      </c>
      <c r="E15" s="71">
        <v>403</v>
      </c>
      <c r="F15" s="38"/>
    </row>
    <row r="16" spans="2:6" ht="11.25" customHeight="1" x14ac:dyDescent="0.25">
      <c r="B16" s="22" t="s">
        <v>14</v>
      </c>
      <c r="C16" s="57">
        <v>0</v>
      </c>
      <c r="D16" s="54">
        <v>-103</v>
      </c>
      <c r="E16" s="54">
        <v>-100</v>
      </c>
      <c r="F16" s="38"/>
    </row>
    <row r="17" spans="1:6" ht="11.25" customHeight="1" x14ac:dyDescent="0.25">
      <c r="B17" s="238" t="s">
        <v>19</v>
      </c>
      <c r="C17" s="56">
        <v>0</v>
      </c>
      <c r="D17" s="71">
        <v>313</v>
      </c>
      <c r="E17" s="71">
        <v>303</v>
      </c>
      <c r="F17" s="38"/>
    </row>
    <row r="18" spans="1:6" ht="11.25" customHeight="1" x14ac:dyDescent="0.25">
      <c r="B18" s="16" t="s">
        <v>15</v>
      </c>
      <c r="C18" s="56">
        <v>0</v>
      </c>
      <c r="D18" s="54">
        <v>3</v>
      </c>
      <c r="E18" s="26">
        <v>2</v>
      </c>
      <c r="F18" s="38"/>
    </row>
    <row r="19" spans="1:6" ht="11.25" customHeight="1" thickBot="1" x14ac:dyDescent="0.3">
      <c r="B19" s="50" t="s">
        <v>18</v>
      </c>
      <c r="C19" s="58">
        <v>0</v>
      </c>
      <c r="D19" s="228">
        <v>316</v>
      </c>
      <c r="E19" s="228">
        <v>305</v>
      </c>
      <c r="F19" s="38"/>
    </row>
    <row r="20" spans="1:6" ht="11.25" customHeight="1" x14ac:dyDescent="0.25">
      <c r="A20" s="38"/>
      <c r="B20" s="25"/>
      <c r="C20" s="25"/>
      <c r="D20" s="38"/>
      <c r="E20" s="38"/>
      <c r="F20" s="38"/>
    </row>
    <row r="21" spans="1:6" ht="11.25" customHeight="1" x14ac:dyDescent="0.25">
      <c r="A21" s="38"/>
      <c r="F21" s="38"/>
    </row>
    <row r="22" spans="1:6" ht="11.25" customHeight="1" x14ac:dyDescent="0.25">
      <c r="A22" s="189"/>
      <c r="B22" s="24"/>
      <c r="C22" s="344" t="s">
        <v>31</v>
      </c>
      <c r="D22" s="344"/>
      <c r="E22" s="344"/>
    </row>
    <row r="23" spans="1:6" ht="12.75" customHeight="1" x14ac:dyDescent="0.25">
      <c r="A23" s="189"/>
      <c r="B23" s="30" t="s">
        <v>68</v>
      </c>
      <c r="C23" s="300" t="s">
        <v>158</v>
      </c>
      <c r="D23" s="300" t="s">
        <v>159</v>
      </c>
      <c r="E23" s="300" t="s">
        <v>98</v>
      </c>
    </row>
    <row r="24" spans="1:6" ht="11.25" customHeight="1" x14ac:dyDescent="0.25">
      <c r="B24" s="28" t="s">
        <v>65</v>
      </c>
      <c r="C24" s="164">
        <v>0</v>
      </c>
      <c r="D24" s="133">
        <v>0.6</v>
      </c>
      <c r="E24" s="133">
        <v>0.56000000000000005</v>
      </c>
    </row>
    <row r="25" spans="1:6" ht="11.25" customHeight="1" x14ac:dyDescent="0.25">
      <c r="B25" s="28" t="s">
        <v>66</v>
      </c>
      <c r="C25" s="164">
        <v>0</v>
      </c>
      <c r="D25" s="133">
        <v>36.4</v>
      </c>
      <c r="E25" s="133">
        <v>30.3</v>
      </c>
    </row>
    <row r="26" spans="1:6" ht="11.25" customHeight="1" thickBot="1" x14ac:dyDescent="0.3">
      <c r="B26" s="166" t="s">
        <v>119</v>
      </c>
      <c r="C26" s="63">
        <v>0</v>
      </c>
      <c r="D26" s="341">
        <v>45.1</v>
      </c>
      <c r="E26" s="341">
        <v>43.4</v>
      </c>
    </row>
    <row r="28" spans="1:6" x14ac:dyDescent="0.25">
      <c r="B28" s="18"/>
      <c r="C28" s="18"/>
      <c r="D28" s="1"/>
      <c r="E28" s="1"/>
    </row>
    <row r="29" spans="1:6" x14ac:dyDescent="0.25">
      <c r="B29" s="17"/>
      <c r="C29" s="17"/>
      <c r="D29" s="29"/>
      <c r="E29" s="13"/>
    </row>
    <row r="30" spans="1:6" x14ac:dyDescent="0.25">
      <c r="B30" s="126"/>
      <c r="C30" s="174"/>
      <c r="D30" s="174"/>
      <c r="E30" s="174"/>
    </row>
    <row r="31" spans="1:6" x14ac:dyDescent="0.25">
      <c r="B31" s="158"/>
      <c r="C31" s="159"/>
      <c r="D31" s="159"/>
      <c r="E31" s="159"/>
    </row>
    <row r="32" spans="1:6" x14ac:dyDescent="0.25">
      <c r="B32" s="183"/>
      <c r="C32" s="42"/>
      <c r="D32" s="42"/>
      <c r="E32" s="42"/>
    </row>
    <row r="33" spans="2:5" x14ac:dyDescent="0.25">
      <c r="B33" s="18"/>
      <c r="C33" s="18"/>
      <c r="D33" s="1"/>
      <c r="E33" s="1"/>
    </row>
    <row r="34" spans="2:5" x14ac:dyDescent="0.25">
      <c r="B34" s="18"/>
      <c r="C34" s="18"/>
      <c r="D34" s="1"/>
      <c r="E34" s="1"/>
    </row>
    <row r="35" spans="2:5" x14ac:dyDescent="0.25">
      <c r="B35" s="18"/>
      <c r="C35" s="18"/>
      <c r="D35" s="1"/>
      <c r="E35" s="1"/>
    </row>
    <row r="36" spans="2:5" x14ac:dyDescent="0.25">
      <c r="B36" s="18"/>
      <c r="C36" s="18"/>
      <c r="D36" s="1"/>
      <c r="E36" s="1"/>
    </row>
    <row r="37" spans="2:5" x14ac:dyDescent="0.25">
      <c r="B37" s="17"/>
      <c r="C37" s="181"/>
      <c r="D37" s="167"/>
      <c r="E37" s="167"/>
    </row>
    <row r="38" spans="2:5" x14ac:dyDescent="0.25">
      <c r="B38" s="17"/>
      <c r="C38" s="27"/>
      <c r="D38" s="13"/>
      <c r="E38" s="13"/>
    </row>
    <row r="39" spans="2:5" x14ac:dyDescent="0.25">
      <c r="B39" s="17"/>
      <c r="C39" s="27"/>
      <c r="D39" s="13"/>
      <c r="E39" s="13"/>
    </row>
    <row r="40" spans="2:5" x14ac:dyDescent="0.25">
      <c r="B40" s="18"/>
      <c r="C40" s="18"/>
      <c r="D40" s="1"/>
      <c r="E40" s="1"/>
    </row>
  </sheetData>
  <mergeCells count="2">
    <mergeCell ref="C4:E4"/>
    <mergeCell ref="C22:E22"/>
  </mergeCells>
  <conditionalFormatting sqref="D4">
    <cfRule type="expression" dxfId="209" priority="38" stopIfTrue="1">
      <formula>#REF!&gt;0</formula>
    </cfRule>
  </conditionalFormatting>
  <conditionalFormatting sqref="E4">
    <cfRule type="expression" dxfId="208" priority="37" stopIfTrue="1">
      <formula>#REF!&gt;0</formula>
    </cfRule>
  </conditionalFormatting>
  <conditionalFormatting sqref="D37:D39">
    <cfRule type="expression" dxfId="207" priority="36" stopIfTrue="1">
      <formula>#REF!&gt;0</formula>
    </cfRule>
  </conditionalFormatting>
  <conditionalFormatting sqref="E37:E39">
    <cfRule type="expression" dxfId="206" priority="35" stopIfTrue="1">
      <formula>#REF!&gt;0</formula>
    </cfRule>
  </conditionalFormatting>
  <conditionalFormatting sqref="C9">
    <cfRule type="expression" dxfId="205" priority="19" stopIfTrue="1">
      <formula>#REF!&gt;0</formula>
    </cfRule>
  </conditionalFormatting>
  <conditionalFormatting sqref="E9">
    <cfRule type="expression" dxfId="204" priority="18" stopIfTrue="1">
      <formula>#REF!&gt;0</formula>
    </cfRule>
  </conditionalFormatting>
  <conditionalFormatting sqref="C12">
    <cfRule type="expression" dxfId="203" priority="17" stopIfTrue="1">
      <formula>#REF!&gt;0</formula>
    </cfRule>
  </conditionalFormatting>
  <conditionalFormatting sqref="E12">
    <cfRule type="expression" dxfId="202" priority="16" stopIfTrue="1">
      <formula>#REF!&gt;0</formula>
    </cfRule>
  </conditionalFormatting>
  <conditionalFormatting sqref="C15">
    <cfRule type="expression" dxfId="201" priority="15" stopIfTrue="1">
      <formula>#REF!&gt;0</formula>
    </cfRule>
  </conditionalFormatting>
  <conditionalFormatting sqref="E15">
    <cfRule type="expression" dxfId="200" priority="14" stopIfTrue="1">
      <formula>#REF!&gt;0</formula>
    </cfRule>
  </conditionalFormatting>
  <conditionalFormatting sqref="C17">
    <cfRule type="expression" dxfId="199" priority="13" stopIfTrue="1">
      <formula>#REF!&gt;0</formula>
    </cfRule>
  </conditionalFormatting>
  <conditionalFormatting sqref="E17">
    <cfRule type="expression" dxfId="198" priority="12" stopIfTrue="1">
      <formula>#REF!&gt;0</formula>
    </cfRule>
  </conditionalFormatting>
  <conditionalFormatting sqref="C19">
    <cfRule type="expression" dxfId="197" priority="11" stopIfTrue="1">
      <formula>#REF!&gt;0</formula>
    </cfRule>
  </conditionalFormatting>
  <conditionalFormatting sqref="E19">
    <cfRule type="expression" dxfId="196" priority="10" stopIfTrue="1">
      <formula>#REF!&gt;0</formula>
    </cfRule>
  </conditionalFormatting>
  <conditionalFormatting sqref="D9">
    <cfRule type="expression" dxfId="195" priority="9" stopIfTrue="1">
      <formula>#REF!&gt;0</formula>
    </cfRule>
  </conditionalFormatting>
  <conditionalFormatting sqref="D12">
    <cfRule type="expression" dxfId="194" priority="8" stopIfTrue="1">
      <formula>#REF!&gt;0</formula>
    </cfRule>
  </conditionalFormatting>
  <conditionalFormatting sqref="D15">
    <cfRule type="expression" dxfId="193" priority="7" stopIfTrue="1">
      <formula>#REF!&gt;0</formula>
    </cfRule>
  </conditionalFormatting>
  <conditionalFormatting sqref="D17">
    <cfRule type="expression" dxfId="192" priority="6" stopIfTrue="1">
      <formula>#REF!&gt;0</formula>
    </cfRule>
  </conditionalFormatting>
  <conditionalFormatting sqref="D19">
    <cfRule type="expression" dxfId="191" priority="5" stopIfTrue="1">
      <formula>#REF!&gt;0</formula>
    </cfRule>
  </conditionalFormatting>
  <conditionalFormatting sqref="C25">
    <cfRule type="expression" dxfId="190" priority="4" stopIfTrue="1">
      <formula>O28&gt;0</formula>
    </cfRule>
  </conditionalFormatting>
  <conditionalFormatting sqref="C24">
    <cfRule type="expression" dxfId="189" priority="3" stopIfTrue="1">
      <formula>O27&gt;0</formula>
    </cfRule>
  </conditionalFormatting>
  <conditionalFormatting sqref="C26">
    <cfRule type="expression" dxfId="188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 C23:E23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</sheetPr>
  <dimension ref="B1:F26"/>
  <sheetViews>
    <sheetView showGridLines="0" view="pageBreakPreview" zoomScale="115" zoomScaleNormal="126" zoomScaleSheetLayoutView="115" workbookViewId="0"/>
  </sheetViews>
  <sheetFormatPr defaultColWidth="14.42578125" defaultRowHeight="15" x14ac:dyDescent="0.25"/>
  <cols>
    <col min="1" max="1" width="1.42578125" customWidth="1"/>
    <col min="2" max="2" width="53.5703125" style="2" customWidth="1"/>
    <col min="3" max="5" width="8.7109375" customWidth="1"/>
    <col min="6" max="214" width="9.140625" customWidth="1"/>
    <col min="215" max="215" width="13.85546875" customWidth="1"/>
    <col min="216" max="216" width="38.5703125" customWidth="1"/>
    <col min="217" max="222" width="8.7109375" customWidth="1"/>
    <col min="223" max="223" width="2.5703125" customWidth="1"/>
    <col min="224" max="224" width="10.7109375" bestFit="1" customWidth="1"/>
    <col min="225" max="225" width="9" bestFit="1" customWidth="1"/>
    <col min="226" max="226" width="2.7109375" customWidth="1"/>
    <col min="227" max="227" width="9" customWidth="1"/>
    <col min="228" max="228" width="8.7109375" bestFit="1" customWidth="1"/>
    <col min="229" max="229" width="9.5703125" customWidth="1"/>
    <col min="230" max="230" width="7.5703125" bestFit="1" customWidth="1"/>
    <col min="231" max="231" width="7.42578125" customWidth="1"/>
    <col min="232" max="232" width="10.42578125" customWidth="1"/>
    <col min="233" max="234" width="8" customWidth="1"/>
    <col min="235" max="235" width="5" customWidth="1"/>
    <col min="236" max="243" width="0" hidden="1" customWidth="1"/>
    <col min="244" max="244" width="8.85546875" customWidth="1"/>
    <col min="245" max="245" width="18.85546875" customWidth="1"/>
    <col min="246" max="246" width="24.28515625" customWidth="1"/>
    <col min="247" max="247" width="17" customWidth="1"/>
    <col min="248" max="248" width="14.42578125" customWidth="1"/>
    <col min="249" max="249" width="8.140625" bestFit="1" customWidth="1"/>
    <col min="250" max="250" width="9.5703125" bestFit="1" customWidth="1"/>
    <col min="251" max="251" width="9.85546875" bestFit="1" customWidth="1"/>
    <col min="252" max="252" width="14.42578125" customWidth="1"/>
    <col min="253" max="253" width="8.140625" bestFit="1" customWidth="1"/>
    <col min="254" max="254" width="9.5703125" bestFit="1" customWidth="1"/>
    <col min="255" max="255" width="9.85546875" bestFit="1" customWidth="1"/>
  </cols>
  <sheetData>
    <row r="1" spans="2:6" ht="15" customHeight="1" x14ac:dyDescent="0.25">
      <c r="B1" s="7"/>
      <c r="C1" s="10"/>
      <c r="D1" s="9"/>
      <c r="E1" s="9"/>
    </row>
    <row r="2" spans="2:6" x14ac:dyDescent="0.25">
      <c r="B2" s="169" t="s">
        <v>2</v>
      </c>
      <c r="C2" s="38"/>
      <c r="D2" s="38"/>
      <c r="E2" s="38"/>
      <c r="F2" s="38"/>
    </row>
    <row r="3" spans="2:6" ht="11.25" customHeight="1" x14ac:dyDescent="0.25">
      <c r="B3" s="24"/>
      <c r="C3" s="170"/>
      <c r="E3" s="170"/>
      <c r="F3" s="38"/>
    </row>
    <row r="4" spans="2:6" ht="11.25" customHeight="1" x14ac:dyDescent="0.25">
      <c r="B4" s="25"/>
      <c r="C4" s="344" t="s">
        <v>31</v>
      </c>
      <c r="D4" s="344"/>
      <c r="E4" s="344"/>
      <c r="F4" s="38"/>
    </row>
    <row r="5" spans="2:6" ht="11.25" customHeight="1" x14ac:dyDescent="0.25">
      <c r="B5" s="20"/>
      <c r="C5" s="151" t="s">
        <v>158</v>
      </c>
      <c r="D5" s="230" t="s">
        <v>159</v>
      </c>
      <c r="E5" s="230" t="s">
        <v>98</v>
      </c>
      <c r="F5" s="38"/>
    </row>
    <row r="6" spans="2:6" ht="11.25" customHeight="1" x14ac:dyDescent="0.25">
      <c r="B6" s="48"/>
      <c r="C6" s="112" t="s">
        <v>48</v>
      </c>
      <c r="D6" s="153" t="s">
        <v>48</v>
      </c>
      <c r="E6" s="153" t="s">
        <v>48</v>
      </c>
      <c r="F6" s="38"/>
    </row>
    <row r="7" spans="2:6" ht="11.25" customHeight="1" x14ac:dyDescent="0.25">
      <c r="B7" s="16" t="s">
        <v>11</v>
      </c>
      <c r="C7" s="56">
        <v>0</v>
      </c>
      <c r="D7" s="12">
        <v>776</v>
      </c>
      <c r="E7" s="12">
        <v>761</v>
      </c>
      <c r="F7" s="38"/>
    </row>
    <row r="8" spans="2:6" ht="11.25" customHeight="1" x14ac:dyDescent="0.25">
      <c r="B8" s="22" t="s">
        <v>0</v>
      </c>
      <c r="C8" s="57">
        <v>0</v>
      </c>
      <c r="D8" s="21">
        <v>100</v>
      </c>
      <c r="E8" s="21">
        <v>110</v>
      </c>
      <c r="F8" s="38"/>
    </row>
    <row r="9" spans="2:6" ht="11.25" customHeight="1" x14ac:dyDescent="0.25">
      <c r="B9" s="238" t="s">
        <v>12</v>
      </c>
      <c r="C9" s="56">
        <v>0</v>
      </c>
      <c r="D9" s="249">
        <v>876</v>
      </c>
      <c r="E9" s="249">
        <v>871</v>
      </c>
      <c r="F9" s="38"/>
    </row>
    <row r="10" spans="2:6" ht="11.25" customHeight="1" x14ac:dyDescent="0.25">
      <c r="B10" s="16" t="s">
        <v>16</v>
      </c>
      <c r="C10" s="56">
        <v>0</v>
      </c>
      <c r="D10" s="12">
        <v>-409</v>
      </c>
      <c r="E10" s="12">
        <v>-416</v>
      </c>
      <c r="F10" s="38"/>
    </row>
    <row r="11" spans="2:6" ht="11.25" customHeight="1" x14ac:dyDescent="0.25">
      <c r="B11" s="16" t="s">
        <v>50</v>
      </c>
      <c r="C11" s="57">
        <v>0</v>
      </c>
      <c r="D11" s="21">
        <v>-32</v>
      </c>
      <c r="E11" s="21">
        <v>-86</v>
      </c>
      <c r="F11" s="38"/>
    </row>
    <row r="12" spans="2:6" ht="11.25" customHeight="1" x14ac:dyDescent="0.25">
      <c r="B12" s="302" t="s">
        <v>24</v>
      </c>
      <c r="C12" s="56">
        <v>0</v>
      </c>
      <c r="D12" s="249">
        <v>435</v>
      </c>
      <c r="E12" s="249">
        <v>369</v>
      </c>
      <c r="F12" s="38"/>
    </row>
    <row r="13" spans="2:6" ht="11.25" customHeight="1" x14ac:dyDescent="0.25">
      <c r="B13" s="16" t="s">
        <v>14</v>
      </c>
      <c r="C13" s="57">
        <v>0</v>
      </c>
      <c r="D13" s="21">
        <v>-132</v>
      </c>
      <c r="E13" s="21">
        <v>-111</v>
      </c>
      <c r="F13" s="38"/>
    </row>
    <row r="14" spans="2:6" ht="11.25" customHeight="1" thickBot="1" x14ac:dyDescent="0.3">
      <c r="B14" s="50" t="s">
        <v>18</v>
      </c>
      <c r="C14" s="63">
        <v>0</v>
      </c>
      <c r="D14" s="250">
        <v>303</v>
      </c>
      <c r="E14" s="250">
        <v>258</v>
      </c>
      <c r="F14" s="38"/>
    </row>
    <row r="15" spans="2:6" ht="11.25" customHeight="1" x14ac:dyDescent="0.25">
      <c r="B15" s="28"/>
      <c r="C15" s="71"/>
      <c r="D15" s="26"/>
      <c r="E15" s="26"/>
      <c r="F15" s="38"/>
    </row>
    <row r="16" spans="2:6" x14ac:dyDescent="0.25">
      <c r="D16" s="13"/>
      <c r="E16" s="13"/>
      <c r="F16" s="38"/>
    </row>
    <row r="17" spans="2:6" x14ac:dyDescent="0.25">
      <c r="B17" s="20"/>
      <c r="C17" s="344" t="s">
        <v>49</v>
      </c>
      <c r="D17" s="344"/>
      <c r="E17" s="344"/>
      <c r="F17" s="38"/>
    </row>
    <row r="18" spans="2:6" x14ac:dyDescent="0.25">
      <c r="B18" s="30" t="s">
        <v>68</v>
      </c>
      <c r="C18" s="300" t="s">
        <v>158</v>
      </c>
      <c r="D18" s="300" t="s">
        <v>159</v>
      </c>
      <c r="E18" s="300" t="s">
        <v>98</v>
      </c>
    </row>
    <row r="19" spans="2:6" ht="11.25" customHeight="1" x14ac:dyDescent="0.25">
      <c r="B19" s="81" t="s">
        <v>165</v>
      </c>
      <c r="C19" s="56"/>
      <c r="D19" s="26"/>
      <c r="E19" s="26"/>
    </row>
    <row r="20" spans="2:6" ht="11.25" customHeight="1" x14ac:dyDescent="0.25">
      <c r="B20" s="28" t="s">
        <v>69</v>
      </c>
      <c r="C20" s="164">
        <v>0</v>
      </c>
      <c r="D20" s="133">
        <v>0.8</v>
      </c>
      <c r="E20" s="133">
        <v>0.7</v>
      </c>
    </row>
    <row r="21" spans="2:6" ht="11.25" customHeight="1" x14ac:dyDescent="0.25">
      <c r="B21" s="28" t="s">
        <v>166</v>
      </c>
      <c r="C21" s="220">
        <v>0</v>
      </c>
      <c r="D21" s="218">
        <v>0.09</v>
      </c>
      <c r="E21" s="218">
        <v>0.23</v>
      </c>
    </row>
    <row r="22" spans="2:6" ht="11.25" customHeight="1" x14ac:dyDescent="0.25">
      <c r="B22" s="28" t="s">
        <v>122</v>
      </c>
      <c r="C22" s="164">
        <v>0</v>
      </c>
      <c r="D22" s="133">
        <v>46.7</v>
      </c>
      <c r="E22" s="133">
        <v>47.76</v>
      </c>
    </row>
    <row r="23" spans="2:6" x14ac:dyDescent="0.25">
      <c r="B23" s="64"/>
      <c r="C23" s="56"/>
      <c r="D23" s="26"/>
      <c r="E23" s="26"/>
    </row>
    <row r="24" spans="2:6" ht="11.25" customHeight="1" x14ac:dyDescent="0.25">
      <c r="B24" s="81" t="s">
        <v>170</v>
      </c>
      <c r="C24" s="56"/>
      <c r="D24" s="26"/>
      <c r="E24" s="26"/>
    </row>
    <row r="25" spans="2:6" ht="11.25" customHeight="1" x14ac:dyDescent="0.25">
      <c r="B25" s="165" t="s">
        <v>67</v>
      </c>
      <c r="C25" s="56">
        <v>0</v>
      </c>
      <c r="D25" s="26">
        <v>72931</v>
      </c>
      <c r="E25" s="26">
        <v>73408</v>
      </c>
    </row>
    <row r="26" spans="2:6" ht="11.25" customHeight="1" thickBot="1" x14ac:dyDescent="0.3">
      <c r="B26" s="166" t="s">
        <v>145</v>
      </c>
      <c r="C26" s="63">
        <v>0</v>
      </c>
      <c r="D26" s="59">
        <v>41813</v>
      </c>
      <c r="E26" s="59">
        <v>43813</v>
      </c>
    </row>
  </sheetData>
  <mergeCells count="2">
    <mergeCell ref="C4:E4"/>
    <mergeCell ref="C17:E17"/>
  </mergeCells>
  <conditionalFormatting sqref="C9">
    <cfRule type="expression" dxfId="187" priority="16" stopIfTrue="1">
      <formula>#REF!&gt;0</formula>
    </cfRule>
  </conditionalFormatting>
  <conditionalFormatting sqref="D9">
    <cfRule type="expression" dxfId="186" priority="15" stopIfTrue="1">
      <formula>#REF!&gt;0</formula>
    </cfRule>
  </conditionalFormatting>
  <conditionalFormatting sqref="E9">
    <cfRule type="expression" dxfId="185" priority="14" stopIfTrue="1">
      <formula>#REF!&gt;0</formula>
    </cfRule>
  </conditionalFormatting>
  <conditionalFormatting sqref="C12">
    <cfRule type="expression" dxfId="184" priority="13" stopIfTrue="1">
      <formula>#REF!&gt;0</formula>
    </cfRule>
  </conditionalFormatting>
  <conditionalFormatting sqref="D12">
    <cfRule type="expression" dxfId="183" priority="12" stopIfTrue="1">
      <formula>#REF!&gt;0</formula>
    </cfRule>
  </conditionalFormatting>
  <conditionalFormatting sqref="E12">
    <cfRule type="expression" dxfId="182" priority="11" stopIfTrue="1">
      <formula>#REF!&gt;0</formula>
    </cfRule>
  </conditionalFormatting>
  <conditionalFormatting sqref="C14">
    <cfRule type="expression" dxfId="181" priority="10" stopIfTrue="1">
      <formula>#REF!&gt;0</formula>
    </cfRule>
  </conditionalFormatting>
  <conditionalFormatting sqref="D14">
    <cfRule type="expression" dxfId="180" priority="9" stopIfTrue="1">
      <formula>#REF!&gt;0</formula>
    </cfRule>
  </conditionalFormatting>
  <conditionalFormatting sqref="E14">
    <cfRule type="expression" dxfId="179" priority="8" stopIfTrue="1">
      <formula>#REF!&gt;0</formula>
    </cfRule>
  </conditionalFormatting>
  <conditionalFormatting sqref="C25">
    <cfRule type="expression" dxfId="178" priority="2" stopIfTrue="1">
      <formula>O26&gt;0</formula>
    </cfRule>
  </conditionalFormatting>
  <conditionalFormatting sqref="C20 C22">
    <cfRule type="expression" dxfId="177" priority="1" stopIfTrue="1">
      <formula>O23&gt;0</formula>
    </cfRule>
  </conditionalFormatting>
  <conditionalFormatting sqref="C23">
    <cfRule type="expression" dxfId="176" priority="3" stopIfTrue="1">
      <formula>#REF!&gt;0</formula>
    </cfRule>
  </conditionalFormatting>
  <conditionalFormatting sqref="C24">
    <cfRule type="expression" dxfId="175" priority="4" stopIfTrue="1">
      <formula>#REF!&gt;0</formula>
    </cfRule>
  </conditionalFormatting>
  <conditionalFormatting sqref="C19">
    <cfRule type="expression" dxfId="174" priority="5" stopIfTrue="1">
      <formula>#REF!&gt;0</formula>
    </cfRule>
  </conditionalFormatting>
  <conditionalFormatting sqref="C26">
    <cfRule type="expression" dxfId="173" priority="6" stopIfTrue="1">
      <formula>#REF!&gt;0</formula>
    </cfRule>
  </conditionalFormatting>
  <conditionalFormatting sqref="C22">
    <cfRule type="expression" dxfId="172" priority="7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 C18:E1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B1:M38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26.85546875" style="2" bestFit="1" customWidth="1"/>
    <col min="3" max="3" width="7.5703125" customWidth="1"/>
    <col min="4" max="6" width="10.28515625" customWidth="1"/>
    <col min="7" max="7" width="7.5703125" bestFit="1" customWidth="1"/>
    <col min="8" max="8" width="8.85546875" bestFit="1" customWidth="1"/>
    <col min="9" max="9" width="5.85546875" bestFit="1" customWidth="1"/>
    <col min="10" max="10" width="6.28515625" bestFit="1" customWidth="1"/>
    <col min="11" max="12" width="8.7109375" customWidth="1"/>
  </cols>
  <sheetData>
    <row r="1" spans="2:13" x14ac:dyDescent="0.25">
      <c r="B1" s="69"/>
      <c r="C1" s="38"/>
      <c r="D1" s="38"/>
      <c r="E1" s="38"/>
      <c r="F1" s="38"/>
      <c r="G1" s="38"/>
      <c r="H1" s="38"/>
      <c r="I1" s="38"/>
      <c r="J1" s="38"/>
      <c r="K1" s="38"/>
      <c r="L1" s="38"/>
      <c r="M1" s="65"/>
    </row>
    <row r="2" spans="2:13" x14ac:dyDescent="0.25">
      <c r="B2" s="69" t="s">
        <v>297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65"/>
    </row>
    <row r="3" spans="2:13" ht="11.25" customHeight="1" x14ac:dyDescent="0.25">
      <c r="B3" s="24"/>
      <c r="C3" s="38"/>
      <c r="D3" s="38"/>
      <c r="E3" s="38"/>
      <c r="F3" s="38"/>
      <c r="G3" s="38"/>
      <c r="H3" s="38"/>
      <c r="I3" s="38"/>
      <c r="J3" s="38"/>
      <c r="K3" s="37"/>
      <c r="L3" s="1"/>
      <c r="M3" s="65"/>
    </row>
    <row r="4" spans="2:13" ht="11.25" customHeight="1" x14ac:dyDescent="0.25">
      <c r="B4" s="25"/>
      <c r="C4" s="344" t="s">
        <v>171</v>
      </c>
      <c r="D4" s="344"/>
      <c r="E4" s="344"/>
      <c r="F4" s="344"/>
      <c r="G4" s="344"/>
      <c r="H4" s="344"/>
      <c r="I4" s="344"/>
      <c r="J4" s="344"/>
      <c r="K4" s="43"/>
      <c r="L4" s="32"/>
      <c r="M4" s="66"/>
    </row>
    <row r="5" spans="2:13" ht="11.25" customHeight="1" x14ac:dyDescent="0.25">
      <c r="B5" s="20"/>
      <c r="C5" s="227" t="s">
        <v>8</v>
      </c>
      <c r="D5" s="227" t="s">
        <v>46</v>
      </c>
      <c r="E5" s="227" t="s">
        <v>80</v>
      </c>
      <c r="F5" s="119"/>
      <c r="G5" s="119"/>
      <c r="H5" s="119"/>
      <c r="I5" s="119"/>
      <c r="J5" s="119"/>
      <c r="K5" s="197"/>
      <c r="L5" s="33"/>
    </row>
    <row r="6" spans="2:13" ht="11.25" customHeight="1" x14ac:dyDescent="0.25">
      <c r="B6" s="20"/>
      <c r="C6" s="227" t="s">
        <v>77</v>
      </c>
      <c r="D6" s="227" t="s">
        <v>79</v>
      </c>
      <c r="E6" s="227" t="s">
        <v>81</v>
      </c>
      <c r="F6" s="227" t="s">
        <v>82</v>
      </c>
      <c r="G6" s="227" t="s">
        <v>84</v>
      </c>
      <c r="H6" s="151"/>
      <c r="I6" s="151" t="s">
        <v>173</v>
      </c>
      <c r="J6" s="151"/>
      <c r="K6" s="197"/>
      <c r="L6" s="33"/>
    </row>
    <row r="7" spans="2:13" ht="11.25" customHeight="1" x14ac:dyDescent="0.25">
      <c r="B7" s="20"/>
      <c r="C7" s="227" t="s">
        <v>78</v>
      </c>
      <c r="D7" s="227" t="s">
        <v>77</v>
      </c>
      <c r="E7" s="227" t="s">
        <v>27</v>
      </c>
      <c r="F7" s="227" t="s">
        <v>83</v>
      </c>
      <c r="G7" s="227" t="s">
        <v>85</v>
      </c>
      <c r="H7" s="227" t="s">
        <v>2</v>
      </c>
      <c r="I7" s="227" t="s">
        <v>7</v>
      </c>
      <c r="J7" s="227" t="s">
        <v>86</v>
      </c>
      <c r="K7" s="197"/>
      <c r="L7" s="33"/>
    </row>
    <row r="8" spans="2:13" ht="12.75" customHeight="1" x14ac:dyDescent="0.25">
      <c r="B8" s="30"/>
      <c r="C8" s="112" t="s">
        <v>48</v>
      </c>
      <c r="D8" s="112" t="s">
        <v>48</v>
      </c>
      <c r="E8" s="112" t="s">
        <v>48</v>
      </c>
      <c r="F8" s="112" t="s">
        <v>48</v>
      </c>
      <c r="G8" s="112" t="s">
        <v>48</v>
      </c>
      <c r="H8" s="112" t="s">
        <v>48</v>
      </c>
      <c r="I8" s="112" t="s">
        <v>48</v>
      </c>
      <c r="J8" s="112" t="s">
        <v>48</v>
      </c>
      <c r="K8" s="198"/>
      <c r="L8" s="15"/>
    </row>
    <row r="9" spans="2:13" ht="11.25" customHeight="1" x14ac:dyDescent="0.25">
      <c r="B9" s="109" t="s">
        <v>87</v>
      </c>
      <c r="C9" s="26">
        <v>1548</v>
      </c>
      <c r="D9" s="12">
        <v>753</v>
      </c>
      <c r="E9" s="12">
        <v>607</v>
      </c>
      <c r="F9" s="12">
        <v>353</v>
      </c>
      <c r="G9" s="12">
        <v>326</v>
      </c>
      <c r="H9" s="12">
        <v>303</v>
      </c>
      <c r="I9" s="12">
        <v>149</v>
      </c>
      <c r="J9" s="71">
        <v>4039</v>
      </c>
      <c r="K9" s="37"/>
      <c r="L9" s="1"/>
    </row>
    <row r="10" spans="2:13" ht="11.25" customHeight="1" x14ac:dyDescent="0.25">
      <c r="B10" s="109" t="s">
        <v>88</v>
      </c>
      <c r="C10" s="26"/>
      <c r="D10" s="12"/>
      <c r="E10" s="12"/>
      <c r="F10" s="12"/>
      <c r="G10" s="12"/>
      <c r="H10" s="12"/>
      <c r="I10" s="12"/>
      <c r="J10" s="71"/>
      <c r="K10" s="26"/>
      <c r="L10" s="13"/>
    </row>
    <row r="11" spans="2:13" ht="11.25" customHeight="1" x14ac:dyDescent="0.25">
      <c r="B11" s="109" t="s">
        <v>174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-29</v>
      </c>
      <c r="J11" s="71">
        <v>-29</v>
      </c>
      <c r="K11" s="26"/>
      <c r="L11" s="13"/>
    </row>
    <row r="12" spans="2:13" ht="11.25" customHeight="1" x14ac:dyDescent="0.25">
      <c r="B12" s="109" t="s">
        <v>164</v>
      </c>
      <c r="C12" s="26">
        <v>18</v>
      </c>
      <c r="D12" s="26">
        <v>-5</v>
      </c>
      <c r="E12" s="26">
        <v>-8</v>
      </c>
      <c r="F12" s="26">
        <v>-5</v>
      </c>
      <c r="G12" s="26">
        <v>-10</v>
      </c>
      <c r="H12" s="26">
        <v>0</v>
      </c>
      <c r="I12" s="26">
        <v>10</v>
      </c>
      <c r="J12" s="71">
        <v>0</v>
      </c>
      <c r="K12" s="26"/>
      <c r="L12" s="13"/>
    </row>
    <row r="13" spans="2:13" ht="11.25" customHeight="1" thickBot="1" x14ac:dyDescent="0.3">
      <c r="B13" s="110" t="s">
        <v>89</v>
      </c>
      <c r="C13" s="228">
        <f t="shared" ref="C13:J13" si="0">SUM(C9:C12)</f>
        <v>1566</v>
      </c>
      <c r="D13" s="228">
        <f t="shared" si="0"/>
        <v>748</v>
      </c>
      <c r="E13" s="228">
        <f t="shared" si="0"/>
        <v>599</v>
      </c>
      <c r="F13" s="228">
        <f t="shared" si="0"/>
        <v>348</v>
      </c>
      <c r="G13" s="228">
        <f t="shared" si="0"/>
        <v>316</v>
      </c>
      <c r="H13" s="228">
        <f t="shared" si="0"/>
        <v>303</v>
      </c>
      <c r="I13" s="228">
        <f t="shared" si="0"/>
        <v>130</v>
      </c>
      <c r="J13" s="228">
        <f t="shared" si="0"/>
        <v>4010</v>
      </c>
      <c r="K13" s="26"/>
      <c r="L13" s="13"/>
    </row>
    <row r="14" spans="2:13" ht="11.25" customHeight="1" x14ac:dyDescent="0.25">
      <c r="B14" s="28"/>
      <c r="C14" s="71"/>
      <c r="D14" s="26"/>
      <c r="E14" s="26"/>
      <c r="F14" s="26"/>
      <c r="G14" s="26"/>
      <c r="H14" s="26"/>
      <c r="I14" s="26"/>
      <c r="J14" s="71"/>
      <c r="K14" s="26"/>
      <c r="L14" s="13"/>
    </row>
    <row r="15" spans="2:13" ht="11.25" customHeight="1" x14ac:dyDescent="0.25">
      <c r="B15" s="28"/>
      <c r="C15" s="71"/>
      <c r="D15" s="26"/>
      <c r="E15" s="26"/>
      <c r="F15" s="26"/>
      <c r="G15" s="26"/>
      <c r="H15" s="26"/>
      <c r="I15" s="26"/>
      <c r="J15" s="71"/>
      <c r="K15" s="26"/>
      <c r="L15" s="13"/>
    </row>
    <row r="16" spans="2:13" ht="11.25" customHeight="1" x14ac:dyDescent="0.25">
      <c r="B16" s="25"/>
      <c r="C16" s="344" t="s">
        <v>63</v>
      </c>
      <c r="D16" s="344"/>
      <c r="E16" s="344"/>
      <c r="F16" s="344"/>
      <c r="G16" s="344"/>
      <c r="H16" s="344"/>
      <c r="I16" s="344"/>
      <c r="J16" s="344"/>
      <c r="K16" s="26"/>
      <c r="L16" s="13"/>
    </row>
    <row r="17" spans="2:12" ht="11.25" customHeight="1" x14ac:dyDescent="0.25">
      <c r="B17" s="20"/>
      <c r="C17" s="227" t="s">
        <v>8</v>
      </c>
      <c r="D17" s="227" t="s">
        <v>46</v>
      </c>
      <c r="E17" s="227" t="s">
        <v>80</v>
      </c>
      <c r="F17" s="119"/>
      <c r="G17" s="119"/>
      <c r="H17" s="119"/>
      <c r="I17" s="119"/>
      <c r="J17" s="119"/>
      <c r="K17" s="197"/>
      <c r="L17" s="33"/>
    </row>
    <row r="18" spans="2:12" ht="11.25" customHeight="1" x14ac:dyDescent="0.25">
      <c r="B18" s="20"/>
      <c r="C18" s="227" t="s">
        <v>77</v>
      </c>
      <c r="D18" s="227" t="s">
        <v>79</v>
      </c>
      <c r="E18" s="227" t="s">
        <v>81</v>
      </c>
      <c r="F18" s="227" t="s">
        <v>82</v>
      </c>
      <c r="G18" s="227" t="s">
        <v>84</v>
      </c>
      <c r="H18" s="151"/>
      <c r="I18" s="151" t="s">
        <v>173</v>
      </c>
      <c r="J18" s="151"/>
      <c r="K18" s="197"/>
      <c r="L18" s="33"/>
    </row>
    <row r="19" spans="2:12" ht="11.25" customHeight="1" x14ac:dyDescent="0.25">
      <c r="B19" s="20"/>
      <c r="C19" s="227" t="s">
        <v>78</v>
      </c>
      <c r="D19" s="227" t="s">
        <v>77</v>
      </c>
      <c r="E19" s="227" t="s">
        <v>27</v>
      </c>
      <c r="F19" s="227" t="s">
        <v>83</v>
      </c>
      <c r="G19" s="227" t="s">
        <v>85</v>
      </c>
      <c r="H19" s="227" t="s">
        <v>2</v>
      </c>
      <c r="I19" s="227" t="s">
        <v>7</v>
      </c>
      <c r="J19" s="227" t="s">
        <v>86</v>
      </c>
      <c r="K19" s="197"/>
      <c r="L19" s="33"/>
    </row>
    <row r="20" spans="2:12" ht="12.75" customHeight="1" x14ac:dyDescent="0.25">
      <c r="B20" s="30"/>
      <c r="C20" s="112" t="s">
        <v>48</v>
      </c>
      <c r="D20" s="112" t="s">
        <v>48</v>
      </c>
      <c r="E20" s="112" t="s">
        <v>48</v>
      </c>
      <c r="F20" s="112" t="s">
        <v>48</v>
      </c>
      <c r="G20" s="112" t="s">
        <v>48</v>
      </c>
      <c r="H20" s="112" t="s">
        <v>48</v>
      </c>
      <c r="I20" s="112" t="s">
        <v>48</v>
      </c>
      <c r="J20" s="112" t="s">
        <v>48</v>
      </c>
      <c r="K20" s="38"/>
    </row>
    <row r="21" spans="2:12" ht="11.25" customHeight="1" x14ac:dyDescent="0.25">
      <c r="B21" s="109" t="s">
        <v>87</v>
      </c>
      <c r="C21" s="26">
        <v>1506</v>
      </c>
      <c r="D21" s="12">
        <v>735</v>
      </c>
      <c r="E21" s="12">
        <v>603</v>
      </c>
      <c r="F21" s="12">
        <v>334</v>
      </c>
      <c r="G21" s="12">
        <v>309</v>
      </c>
      <c r="H21" s="12">
        <v>258</v>
      </c>
      <c r="I21" s="12">
        <v>35</v>
      </c>
      <c r="J21" s="71">
        <v>3780</v>
      </c>
      <c r="K21" s="38"/>
    </row>
    <row r="22" spans="2:12" ht="11.25" customHeight="1" x14ac:dyDescent="0.25">
      <c r="B22" s="109" t="s">
        <v>88</v>
      </c>
      <c r="C22" s="26"/>
      <c r="D22" s="12"/>
      <c r="E22" s="12"/>
      <c r="F22" s="12"/>
      <c r="G22" s="12"/>
      <c r="H22" s="12"/>
      <c r="I22" s="12"/>
      <c r="J22" s="71"/>
      <c r="K22" s="38"/>
    </row>
    <row r="23" spans="2:12" ht="11.25" customHeight="1" x14ac:dyDescent="0.25">
      <c r="B23" s="109" t="s">
        <v>174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-30</v>
      </c>
      <c r="J23" s="71">
        <v>-30</v>
      </c>
      <c r="K23" s="38"/>
    </row>
    <row r="24" spans="2:12" ht="11.25" customHeight="1" x14ac:dyDescent="0.25">
      <c r="B24" s="109" t="s">
        <v>164</v>
      </c>
      <c r="C24" s="26">
        <v>17</v>
      </c>
      <c r="D24" s="26">
        <v>-9</v>
      </c>
      <c r="E24" s="26">
        <v>-7</v>
      </c>
      <c r="F24" s="26">
        <v>-3</v>
      </c>
      <c r="G24" s="26">
        <v>-4</v>
      </c>
      <c r="H24" s="26">
        <v>0</v>
      </c>
      <c r="I24" s="26">
        <v>6</v>
      </c>
      <c r="J24" s="71">
        <v>0</v>
      </c>
      <c r="K24" s="38"/>
    </row>
    <row r="25" spans="2:12" ht="11.25" customHeight="1" thickBot="1" x14ac:dyDescent="0.3">
      <c r="B25" s="110" t="s">
        <v>89</v>
      </c>
      <c r="C25" s="228">
        <f t="shared" ref="C25:J25" si="1">SUM(C21:C24)</f>
        <v>1523</v>
      </c>
      <c r="D25" s="228">
        <f t="shared" si="1"/>
        <v>726</v>
      </c>
      <c r="E25" s="228">
        <f t="shared" si="1"/>
        <v>596</v>
      </c>
      <c r="F25" s="228">
        <f t="shared" si="1"/>
        <v>331</v>
      </c>
      <c r="G25" s="228">
        <f t="shared" si="1"/>
        <v>305</v>
      </c>
      <c r="H25" s="228">
        <f t="shared" si="1"/>
        <v>258</v>
      </c>
      <c r="I25" s="228">
        <f t="shared" si="1"/>
        <v>11</v>
      </c>
      <c r="J25" s="228">
        <f t="shared" si="1"/>
        <v>3750</v>
      </c>
      <c r="K25" s="38"/>
    </row>
    <row r="26" spans="2:12" x14ac:dyDescent="0.25">
      <c r="B26" s="25"/>
      <c r="C26" s="38"/>
      <c r="D26" s="38"/>
      <c r="E26" s="38"/>
      <c r="F26" s="38"/>
      <c r="G26" s="38"/>
      <c r="H26" s="38"/>
      <c r="I26" s="38"/>
      <c r="J26" s="38"/>
      <c r="K26" s="38"/>
    </row>
    <row r="27" spans="2:12" x14ac:dyDescent="0.25">
      <c r="B27" s="25"/>
      <c r="C27" s="38"/>
      <c r="D27" s="38"/>
      <c r="E27" s="38"/>
      <c r="F27" s="38"/>
      <c r="G27" s="38"/>
      <c r="H27" s="38"/>
      <c r="I27" s="38"/>
      <c r="J27" s="38"/>
      <c r="K27" s="38"/>
    </row>
    <row r="28" spans="2:12" x14ac:dyDescent="0.25">
      <c r="B28" s="25"/>
      <c r="C28" s="38"/>
      <c r="D28" s="38"/>
      <c r="E28" s="38"/>
      <c r="F28" s="38"/>
      <c r="G28" s="38"/>
      <c r="H28" s="38"/>
      <c r="I28" s="38"/>
      <c r="J28" s="38"/>
      <c r="K28" s="38"/>
    </row>
    <row r="29" spans="2:12" x14ac:dyDescent="0.25">
      <c r="K29" s="38"/>
    </row>
    <row r="30" spans="2:12" x14ac:dyDescent="0.25">
      <c r="K30" s="38"/>
    </row>
    <row r="31" spans="2:12" x14ac:dyDescent="0.25">
      <c r="K31" s="38"/>
    </row>
    <row r="32" spans="2:12" x14ac:dyDescent="0.25">
      <c r="K32" s="38"/>
    </row>
    <row r="33" spans="11:11" x14ac:dyDescent="0.25">
      <c r="K33" s="38"/>
    </row>
    <row r="34" spans="11:11" x14ac:dyDescent="0.25">
      <c r="K34" s="38"/>
    </row>
    <row r="35" spans="11:11" x14ac:dyDescent="0.25">
      <c r="K35" s="38"/>
    </row>
    <row r="36" spans="11:11" x14ac:dyDescent="0.25">
      <c r="K36" s="38"/>
    </row>
    <row r="37" spans="11:11" x14ac:dyDescent="0.25">
      <c r="K37" s="38"/>
    </row>
    <row r="38" spans="11:11" x14ac:dyDescent="0.25">
      <c r="K38" s="38"/>
    </row>
  </sheetData>
  <mergeCells count="2">
    <mergeCell ref="C4:J4"/>
    <mergeCell ref="C16:J16"/>
  </mergeCells>
  <conditionalFormatting sqref="C11:I11 C23:I23">
    <cfRule type="expression" dxfId="459" priority="8" stopIfTrue="1">
      <formula>#REF!&gt;0</formula>
    </cfRule>
    <cfRule type="expression" dxfId="458" priority="9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Footer>&amp;A&amp;RPage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50"/>
  </sheetPr>
  <dimension ref="B1:E57"/>
  <sheetViews>
    <sheetView showGridLines="0" view="pageBreakPreview" zoomScale="115" zoomScaleNormal="126" zoomScaleSheetLayoutView="115" workbookViewId="0"/>
  </sheetViews>
  <sheetFormatPr defaultColWidth="15" defaultRowHeight="15" x14ac:dyDescent="0.25"/>
  <cols>
    <col min="1" max="1" width="1.42578125" customWidth="1"/>
    <col min="2" max="2" width="53.5703125" style="2" customWidth="1"/>
    <col min="3" max="5" width="8.7109375" customWidth="1"/>
    <col min="6" max="217" width="9.140625" customWidth="1"/>
    <col min="218" max="218" width="13.85546875" customWidth="1"/>
    <col min="219" max="219" width="38.7109375" customWidth="1"/>
    <col min="220" max="224" width="8.7109375" customWidth="1"/>
    <col min="225" max="226" width="3.140625" customWidth="1"/>
    <col min="227" max="227" width="8.7109375" customWidth="1"/>
    <col min="228" max="228" width="10.5703125" customWidth="1"/>
    <col min="229" max="229" width="10.28515625" customWidth="1"/>
    <col min="230" max="230" width="12.85546875" customWidth="1"/>
    <col min="231" max="231" width="4.28515625" customWidth="1"/>
    <col min="232" max="232" width="9.5703125" customWidth="1"/>
    <col min="233" max="233" width="7.140625" bestFit="1" customWidth="1"/>
    <col min="234" max="234" width="10.42578125" customWidth="1"/>
    <col min="235" max="235" width="3.85546875" customWidth="1"/>
    <col min="236" max="243" width="0" hidden="1" customWidth="1"/>
    <col min="244" max="244" width="6.7109375" customWidth="1"/>
    <col min="245" max="245" width="17.7109375" customWidth="1"/>
    <col min="246" max="246" width="51.28515625" customWidth="1"/>
    <col min="247" max="247" width="17.28515625" customWidth="1"/>
    <col min="248" max="248" width="15.85546875" customWidth="1"/>
    <col min="249" max="249" width="8.140625" bestFit="1" customWidth="1"/>
    <col min="250" max="250" width="9.5703125" bestFit="1" customWidth="1"/>
    <col min="251" max="251" width="9.85546875" bestFit="1" customWidth="1"/>
    <col min="252" max="252" width="15" customWidth="1"/>
    <col min="253" max="253" width="8.140625" bestFit="1" customWidth="1"/>
    <col min="254" max="254" width="9.5703125" bestFit="1" customWidth="1"/>
    <col min="255" max="255" width="9.85546875" bestFit="1" customWidth="1"/>
  </cols>
  <sheetData>
    <row r="1" spans="2:5" ht="15" customHeight="1" x14ac:dyDescent="0.25">
      <c r="B1" s="7"/>
      <c r="C1" s="8"/>
      <c r="D1" s="10"/>
      <c r="E1" s="10"/>
    </row>
    <row r="2" spans="2:5" x14ac:dyDescent="0.25">
      <c r="B2" s="169" t="s">
        <v>2</v>
      </c>
      <c r="C2" s="38"/>
      <c r="D2" s="38"/>
      <c r="E2" s="38"/>
    </row>
    <row r="3" spans="2:5" ht="11.25" customHeight="1" x14ac:dyDescent="0.25">
      <c r="B3" s="24"/>
      <c r="C3" s="38"/>
      <c r="D3" s="38"/>
      <c r="E3" s="38"/>
    </row>
    <row r="4" spans="2:5" ht="11.25" customHeight="1" x14ac:dyDescent="0.25">
      <c r="B4" s="25"/>
      <c r="C4" s="344" t="s">
        <v>49</v>
      </c>
      <c r="D4" s="344"/>
      <c r="E4" s="344"/>
    </row>
    <row r="5" spans="2:5" ht="11.25" customHeight="1" x14ac:dyDescent="0.25">
      <c r="B5" s="20"/>
      <c r="C5" s="151" t="s">
        <v>158</v>
      </c>
      <c r="D5" s="230" t="s">
        <v>159</v>
      </c>
      <c r="E5" s="230" t="s">
        <v>98</v>
      </c>
    </row>
    <row r="6" spans="2:5" ht="12.75" customHeight="1" x14ac:dyDescent="0.25">
      <c r="B6" s="30" t="s">
        <v>51</v>
      </c>
      <c r="C6" s="112" t="s">
        <v>48</v>
      </c>
      <c r="D6" s="112" t="s">
        <v>48</v>
      </c>
      <c r="E6" s="112" t="s">
        <v>48</v>
      </c>
    </row>
    <row r="7" spans="2:5" ht="11.25" customHeight="1" x14ac:dyDescent="0.25">
      <c r="B7" s="16" t="s">
        <v>61</v>
      </c>
      <c r="C7" s="56">
        <v>0</v>
      </c>
      <c r="D7" s="12">
        <v>52738</v>
      </c>
      <c r="E7" s="12">
        <v>51567</v>
      </c>
    </row>
    <row r="8" spans="2:5" ht="11.25" customHeight="1" x14ac:dyDescent="0.25">
      <c r="B8" s="16" t="s">
        <v>168</v>
      </c>
      <c r="C8" s="56">
        <v>0</v>
      </c>
      <c r="D8" s="12">
        <v>20308</v>
      </c>
      <c r="E8" s="12">
        <v>21510</v>
      </c>
    </row>
    <row r="9" spans="2:5" ht="11.25" customHeight="1" x14ac:dyDescent="0.25">
      <c r="B9" s="22" t="s">
        <v>22</v>
      </c>
      <c r="C9" s="57">
        <v>0</v>
      </c>
      <c r="D9" s="21">
        <v>25</v>
      </c>
      <c r="E9" s="21">
        <v>22</v>
      </c>
    </row>
    <row r="10" spans="2:5" ht="11.25" customHeight="1" x14ac:dyDescent="0.25">
      <c r="B10" s="238" t="s">
        <v>56</v>
      </c>
      <c r="C10" s="56">
        <v>0</v>
      </c>
      <c r="D10" s="249">
        <v>73071</v>
      </c>
      <c r="E10" s="249">
        <v>73099</v>
      </c>
    </row>
    <row r="11" spans="2:5" ht="11.25" customHeight="1" x14ac:dyDescent="0.25">
      <c r="B11" s="28" t="s">
        <v>10</v>
      </c>
      <c r="C11" s="56">
        <v>0</v>
      </c>
      <c r="D11" s="26">
        <v>710</v>
      </c>
      <c r="E11" s="26">
        <v>483</v>
      </c>
    </row>
    <row r="12" spans="2:5" ht="11.25" customHeight="1" x14ac:dyDescent="0.25">
      <c r="B12" s="175" t="s">
        <v>21</v>
      </c>
      <c r="C12" s="62">
        <v>0</v>
      </c>
      <c r="D12" s="96">
        <v>73781</v>
      </c>
      <c r="E12" s="96">
        <v>73582</v>
      </c>
    </row>
    <row r="13" spans="2:5" ht="5.25" customHeight="1" x14ac:dyDescent="0.25">
      <c r="B13" s="64"/>
      <c r="C13" s="56"/>
      <c r="D13" s="26"/>
      <c r="E13" s="26"/>
    </row>
    <row r="14" spans="2:5" ht="11.25" customHeight="1" x14ac:dyDescent="0.25">
      <c r="B14" s="28" t="s">
        <v>23</v>
      </c>
      <c r="C14" s="56">
        <v>0</v>
      </c>
      <c r="D14" s="26">
        <v>7627</v>
      </c>
      <c r="E14" s="26">
        <v>7177</v>
      </c>
    </row>
    <row r="15" spans="2:5" ht="11.25" customHeight="1" x14ac:dyDescent="0.25">
      <c r="B15" s="16" t="s">
        <v>39</v>
      </c>
      <c r="C15" s="56">
        <v>0</v>
      </c>
      <c r="D15" s="26">
        <v>9300</v>
      </c>
      <c r="E15" s="26">
        <v>9901</v>
      </c>
    </row>
    <row r="16" spans="2:5" ht="11.25" customHeight="1" x14ac:dyDescent="0.25">
      <c r="B16" s="16" t="s">
        <v>169</v>
      </c>
      <c r="C16" s="56">
        <v>0</v>
      </c>
      <c r="D16" s="26">
        <v>23568</v>
      </c>
      <c r="E16" s="26">
        <v>24019</v>
      </c>
    </row>
    <row r="17" spans="2:5" ht="11.25" customHeight="1" x14ac:dyDescent="0.25">
      <c r="B17" s="22" t="s">
        <v>43</v>
      </c>
      <c r="C17" s="57">
        <v>0</v>
      </c>
      <c r="D17" s="54">
        <v>36</v>
      </c>
      <c r="E17" s="54">
        <v>236</v>
      </c>
    </row>
    <row r="18" spans="2:5" ht="11.25" customHeight="1" x14ac:dyDescent="0.25">
      <c r="B18" s="302" t="s">
        <v>58</v>
      </c>
      <c r="C18" s="70">
        <v>0</v>
      </c>
      <c r="D18" s="240">
        <v>40531</v>
      </c>
      <c r="E18" s="240">
        <v>41333</v>
      </c>
    </row>
    <row r="19" spans="2:5" ht="11.25" customHeight="1" x14ac:dyDescent="0.25">
      <c r="B19" s="16" t="s">
        <v>52</v>
      </c>
      <c r="C19" s="56">
        <v>0</v>
      </c>
      <c r="D19" s="26">
        <v>155</v>
      </c>
      <c r="E19" s="26">
        <v>98</v>
      </c>
    </row>
    <row r="20" spans="2:5" ht="11.25" customHeight="1" x14ac:dyDescent="0.25">
      <c r="B20" s="22" t="s">
        <v>53</v>
      </c>
      <c r="C20" s="57">
        <v>0</v>
      </c>
      <c r="D20" s="54">
        <v>1239</v>
      </c>
      <c r="E20" s="54">
        <v>1064</v>
      </c>
    </row>
    <row r="21" spans="2:5" ht="11.25" customHeight="1" thickBot="1" x14ac:dyDescent="0.3">
      <c r="B21" s="188" t="s">
        <v>9</v>
      </c>
      <c r="C21" s="58">
        <v>0</v>
      </c>
      <c r="D21" s="228">
        <v>41925</v>
      </c>
      <c r="E21" s="228">
        <v>42495</v>
      </c>
    </row>
    <row r="22" spans="2:5" ht="11.25" customHeight="1" x14ac:dyDescent="0.25">
      <c r="B22" s="25"/>
      <c r="C22" s="38"/>
      <c r="D22" s="38"/>
      <c r="E22" s="38"/>
    </row>
    <row r="23" spans="2:5" ht="11.25" customHeight="1" x14ac:dyDescent="0.25">
      <c r="B23" s="25"/>
      <c r="C23" s="38"/>
      <c r="D23" s="38"/>
      <c r="E23" s="38"/>
    </row>
    <row r="24" spans="2:5" ht="5.25" customHeight="1" x14ac:dyDescent="0.25">
      <c r="B24" s="28"/>
      <c r="C24" s="71"/>
      <c r="D24" s="162"/>
      <c r="E24" s="162"/>
    </row>
    <row r="25" spans="2:5" ht="11.25" customHeight="1" x14ac:dyDescent="0.25">
      <c r="B25" s="189"/>
      <c r="C25" s="71"/>
      <c r="D25" s="162"/>
      <c r="E25" s="162"/>
    </row>
    <row r="26" spans="2:5" ht="11.25" customHeight="1" x14ac:dyDescent="0.25">
      <c r="B26" s="25"/>
      <c r="C26" s="187"/>
      <c r="D26" s="187"/>
      <c r="E26" s="187"/>
    </row>
    <row r="27" spans="2:5" ht="11.25" customHeight="1" x14ac:dyDescent="0.25"/>
    <row r="28" spans="2:5" ht="11.25" customHeight="1" x14ac:dyDescent="0.25"/>
    <row r="29" spans="2:5" ht="11.25" customHeight="1" x14ac:dyDescent="0.25"/>
    <row r="30" spans="2:5" ht="11.25" customHeight="1" x14ac:dyDescent="0.25"/>
    <row r="31" spans="2:5" ht="11.25" customHeight="1" x14ac:dyDescent="0.25"/>
    <row r="32" spans="2:5" ht="11.25" customHeight="1" x14ac:dyDescent="0.25"/>
    <row r="33" spans="2:5" ht="11.25" customHeight="1" x14ac:dyDescent="0.25"/>
    <row r="34" spans="2:5" ht="11.25" customHeight="1" x14ac:dyDescent="0.25"/>
    <row r="35" spans="2:5" ht="11.25" customHeight="1" x14ac:dyDescent="0.25"/>
    <row r="36" spans="2:5" x14ac:dyDescent="0.25">
      <c r="B36" s="18"/>
      <c r="C36" s="1"/>
      <c r="D36" s="1"/>
      <c r="E36" s="1"/>
    </row>
    <row r="37" spans="2:5" x14ac:dyDescent="0.25">
      <c r="B37" s="18"/>
      <c r="C37" s="1"/>
      <c r="D37" s="1"/>
      <c r="E37" s="1"/>
    </row>
    <row r="38" spans="2:5" x14ac:dyDescent="0.25">
      <c r="B38" s="18"/>
      <c r="C38" s="1"/>
      <c r="D38" s="1"/>
      <c r="E38" s="1"/>
    </row>
    <row r="39" spans="2:5" x14ac:dyDescent="0.25">
      <c r="B39" s="18"/>
      <c r="C39" s="1"/>
      <c r="D39" s="1"/>
      <c r="E39" s="1"/>
    </row>
    <row r="40" spans="2:5" x14ac:dyDescent="0.25">
      <c r="B40" s="18"/>
      <c r="C40" s="1"/>
      <c r="D40" s="1"/>
      <c r="E40" s="1"/>
    </row>
    <row r="41" spans="2:5" x14ac:dyDescent="0.25">
      <c r="B41" s="18"/>
      <c r="C41" s="1"/>
      <c r="D41" s="1"/>
      <c r="E41" s="1"/>
    </row>
    <row r="42" spans="2:5" x14ac:dyDescent="0.25">
      <c r="B42" s="18"/>
      <c r="C42" s="1"/>
      <c r="D42" s="1"/>
      <c r="E42" s="1"/>
    </row>
    <row r="43" spans="2:5" x14ac:dyDescent="0.25">
      <c r="B43" s="18"/>
      <c r="C43" s="1"/>
      <c r="D43" s="1"/>
      <c r="E43" s="1"/>
    </row>
    <row r="44" spans="2:5" x14ac:dyDescent="0.25">
      <c r="B44" s="18"/>
      <c r="C44" s="1"/>
      <c r="D44" s="1"/>
      <c r="E44" s="1"/>
    </row>
    <row r="45" spans="2:5" x14ac:dyDescent="0.25">
      <c r="B45" s="18"/>
      <c r="C45" s="1"/>
      <c r="D45" s="1"/>
      <c r="E45" s="1"/>
    </row>
    <row r="46" spans="2:5" x14ac:dyDescent="0.25">
      <c r="B46" s="18"/>
      <c r="C46" s="1"/>
      <c r="D46" s="1"/>
      <c r="E46" s="1"/>
    </row>
    <row r="47" spans="2:5" x14ac:dyDescent="0.25">
      <c r="B47" s="18"/>
      <c r="C47" s="1"/>
      <c r="D47" s="1"/>
      <c r="E47" s="1"/>
    </row>
    <row r="48" spans="2:5" x14ac:dyDescent="0.25">
      <c r="B48" s="18"/>
      <c r="C48" s="1"/>
      <c r="D48" s="1"/>
      <c r="E48" s="1"/>
    </row>
    <row r="49" spans="2:5" x14ac:dyDescent="0.25">
      <c r="B49" s="18"/>
      <c r="C49" s="1"/>
      <c r="D49" s="1"/>
      <c r="E49" s="1"/>
    </row>
    <row r="50" spans="2:5" x14ac:dyDescent="0.25">
      <c r="B50" s="18"/>
      <c r="C50" s="1"/>
      <c r="D50" s="1"/>
      <c r="E50" s="1"/>
    </row>
    <row r="51" spans="2:5" x14ac:dyDescent="0.25">
      <c r="B51" s="18"/>
      <c r="C51" s="1"/>
      <c r="D51" s="1"/>
      <c r="E51" s="1"/>
    </row>
    <row r="52" spans="2:5" x14ac:dyDescent="0.25">
      <c r="B52" s="18"/>
      <c r="C52" s="1"/>
      <c r="D52" s="1"/>
      <c r="E52" s="1"/>
    </row>
    <row r="53" spans="2:5" x14ac:dyDescent="0.25">
      <c r="B53" s="18"/>
      <c r="C53" s="1"/>
      <c r="D53" s="1"/>
      <c r="E53" s="1"/>
    </row>
    <row r="54" spans="2:5" x14ac:dyDescent="0.25">
      <c r="B54" s="18"/>
      <c r="C54" s="1"/>
      <c r="D54" s="1"/>
      <c r="E54" s="1"/>
    </row>
    <row r="55" spans="2:5" x14ac:dyDescent="0.25">
      <c r="B55" s="18"/>
      <c r="C55" s="1"/>
      <c r="D55" s="1"/>
      <c r="E55" s="1"/>
    </row>
    <row r="56" spans="2:5" x14ac:dyDescent="0.25">
      <c r="B56" s="18"/>
      <c r="C56" s="1"/>
      <c r="D56" s="1"/>
      <c r="E56" s="1"/>
    </row>
    <row r="57" spans="2:5" x14ac:dyDescent="0.25">
      <c r="B57" s="18"/>
      <c r="C57" s="1"/>
      <c r="D57" s="1"/>
      <c r="E57" s="1"/>
    </row>
  </sheetData>
  <mergeCells count="1">
    <mergeCell ref="C4:E4"/>
  </mergeCells>
  <conditionalFormatting sqref="C24">
    <cfRule type="expression" dxfId="171" priority="68" stopIfTrue="1">
      <formula>#REF!&gt;0</formula>
    </cfRule>
  </conditionalFormatting>
  <conditionalFormatting sqref="D12">
    <cfRule type="expression" dxfId="170" priority="18" stopIfTrue="1">
      <formula>#REF!&gt;0</formula>
    </cfRule>
    <cfRule type="expression" dxfId="169" priority="19" stopIfTrue="1">
      <formula>#REF!&gt;0</formula>
    </cfRule>
  </conditionalFormatting>
  <conditionalFormatting sqref="E12">
    <cfRule type="expression" dxfId="168" priority="16" stopIfTrue="1">
      <formula>#REF!&gt;0</formula>
    </cfRule>
    <cfRule type="expression" dxfId="167" priority="17" stopIfTrue="1">
      <formula>#REF!&gt;0</formula>
    </cfRule>
  </conditionalFormatting>
  <conditionalFormatting sqref="C12">
    <cfRule type="expression" dxfId="166" priority="14" stopIfTrue="1">
      <formula>#REF!&gt;0</formula>
    </cfRule>
    <cfRule type="expression" dxfId="165" priority="15" stopIfTrue="1">
      <formula>#REF!&gt;0</formula>
    </cfRule>
  </conditionalFormatting>
  <conditionalFormatting sqref="C21">
    <cfRule type="expression" dxfId="164" priority="13" stopIfTrue="1">
      <formula>#REF!&gt;0</formula>
    </cfRule>
  </conditionalFormatting>
  <conditionalFormatting sqref="C10">
    <cfRule type="expression" dxfId="163" priority="12" stopIfTrue="1">
      <formula>#REF!&gt;0</formula>
    </cfRule>
  </conditionalFormatting>
  <conditionalFormatting sqref="D10">
    <cfRule type="expression" dxfId="162" priority="11" stopIfTrue="1">
      <formula>#REF!&gt;0</formula>
    </cfRule>
  </conditionalFormatting>
  <conditionalFormatting sqref="E10">
    <cfRule type="expression" dxfId="161" priority="10" stopIfTrue="1">
      <formula>#REF!&gt;0</formula>
    </cfRule>
  </conditionalFormatting>
  <conditionalFormatting sqref="C18">
    <cfRule type="expression" dxfId="160" priority="9" stopIfTrue="1">
      <formula>#REF!&gt;0</formula>
    </cfRule>
  </conditionalFormatting>
  <conditionalFormatting sqref="D18">
    <cfRule type="expression" dxfId="159" priority="8" stopIfTrue="1">
      <formula>#REF!&gt;0</formula>
    </cfRule>
  </conditionalFormatting>
  <conditionalFormatting sqref="E18">
    <cfRule type="expression" dxfId="158" priority="7" stopIfTrue="1">
      <formula>#REF!&gt;0</formula>
    </cfRule>
  </conditionalFormatting>
  <conditionalFormatting sqref="D21">
    <cfRule type="expression" dxfId="157" priority="5" stopIfTrue="1">
      <formula>#REF!&gt;0</formula>
    </cfRule>
    <cfRule type="expression" dxfId="156" priority="6" stopIfTrue="1">
      <formula>#REF!&gt;0</formula>
    </cfRule>
  </conditionalFormatting>
  <conditionalFormatting sqref="E21">
    <cfRule type="expression" dxfId="155" priority="3" stopIfTrue="1">
      <formula>#REF!&gt;0</formula>
    </cfRule>
    <cfRule type="expression" dxfId="154" priority="4" stopIfTrue="1">
      <formula>#REF!&gt;0</formula>
    </cfRule>
  </conditionalFormatting>
  <conditionalFormatting sqref="C21">
    <cfRule type="expression" dxfId="153" priority="1" stopIfTrue="1">
      <formula>#REF!&gt;0</formula>
    </cfRule>
    <cfRule type="expression" dxfId="152" priority="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00B050"/>
  </sheetPr>
  <dimension ref="B2:E14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66" max="166" width="13.85546875" customWidth="1"/>
    <col min="167" max="167" width="38.85546875" customWidth="1"/>
    <col min="168" max="172" width="8.7109375" customWidth="1"/>
    <col min="173" max="173" width="4.7109375" customWidth="1"/>
    <col min="174" max="174" width="3.140625" customWidth="1"/>
    <col min="175" max="176" width="8.7109375" customWidth="1"/>
    <col min="177" max="177" width="2.28515625" customWidth="1"/>
    <col min="178" max="179" width="8.7109375" customWidth="1"/>
    <col min="180" max="184" width="1.5703125" customWidth="1"/>
    <col min="185" max="185" width="9.5703125" customWidth="1"/>
    <col min="186" max="186" width="7.140625" bestFit="1" customWidth="1"/>
    <col min="187" max="187" width="10.42578125" customWidth="1"/>
    <col min="188" max="188" width="8" customWidth="1"/>
    <col min="189" max="189" width="9.7109375" customWidth="1"/>
    <col min="190" max="196" width="0" hidden="1" customWidth="1"/>
    <col min="197" max="197" width="6.85546875" customWidth="1"/>
    <col min="199" max="199" width="13" customWidth="1"/>
    <col min="200" max="200" width="19.85546875" customWidth="1"/>
    <col min="201" max="201" width="21.140625" customWidth="1"/>
    <col min="202" max="202" width="21.28515625" customWidth="1"/>
    <col min="206" max="206" width="17.85546875" customWidth="1"/>
    <col min="210" max="210" width="19.140625" customWidth="1"/>
    <col min="214" max="214" width="21.42578125" customWidth="1"/>
    <col min="218" max="218" width="22.5703125" customWidth="1"/>
    <col min="222" max="222" width="21.28515625" customWidth="1"/>
    <col min="226" max="226" width="23.42578125" customWidth="1"/>
    <col min="230" max="230" width="19.85546875" customWidth="1"/>
    <col min="234" max="234" width="21.28515625" customWidth="1"/>
    <col min="238" max="238" width="21.42578125" customWidth="1"/>
    <col min="242" max="242" width="20.7109375" customWidth="1"/>
    <col min="246" max="246" width="22.5703125" customWidth="1"/>
  </cols>
  <sheetData>
    <row r="2" spans="2:5" x14ac:dyDescent="0.25">
      <c r="B2" s="69" t="s">
        <v>281</v>
      </c>
      <c r="C2" s="52"/>
      <c r="D2" s="39"/>
      <c r="E2" s="40"/>
    </row>
    <row r="3" spans="2:5" ht="11.25" customHeight="1" x14ac:dyDescent="0.25">
      <c r="B3" s="67"/>
      <c r="C3" s="192"/>
      <c r="D3" s="192"/>
      <c r="E3" s="192"/>
    </row>
    <row r="4" spans="2:5" ht="11.25" customHeight="1" x14ac:dyDescent="0.25">
      <c r="B4" s="24"/>
      <c r="C4" s="344" t="s">
        <v>31</v>
      </c>
      <c r="D4" s="344"/>
      <c r="E4" s="344"/>
    </row>
    <row r="5" spans="2:5" ht="11.25" customHeight="1" x14ac:dyDescent="0.25">
      <c r="B5" s="47"/>
      <c r="C5" s="151" t="s">
        <v>158</v>
      </c>
      <c r="D5" s="230" t="s">
        <v>159</v>
      </c>
      <c r="E5" s="230" t="s">
        <v>98</v>
      </c>
    </row>
    <row r="6" spans="2:5" ht="11.25" customHeight="1" x14ac:dyDescent="0.25">
      <c r="B6" s="48"/>
      <c r="C6" s="112" t="s">
        <v>48</v>
      </c>
      <c r="D6" s="112" t="s">
        <v>48</v>
      </c>
      <c r="E6" s="112" t="s">
        <v>48</v>
      </c>
    </row>
    <row r="7" spans="2:5" ht="11.25" customHeight="1" x14ac:dyDescent="0.25">
      <c r="B7" s="16" t="s">
        <v>32</v>
      </c>
      <c r="C7" s="56">
        <v>0</v>
      </c>
      <c r="D7" s="26">
        <v>57</v>
      </c>
      <c r="E7" s="26">
        <v>47</v>
      </c>
    </row>
    <row r="8" spans="2:5" ht="11.25" customHeight="1" x14ac:dyDescent="0.25">
      <c r="B8" s="16" t="s">
        <v>55</v>
      </c>
      <c r="C8" s="56">
        <v>0</v>
      </c>
      <c r="D8" s="26">
        <v>14</v>
      </c>
      <c r="E8" s="26">
        <v>-15</v>
      </c>
    </row>
    <row r="9" spans="2:5" ht="11.25" customHeight="1" x14ac:dyDescent="0.25">
      <c r="B9" s="16" t="s">
        <v>157</v>
      </c>
      <c r="C9" s="56">
        <v>0</v>
      </c>
      <c r="D9" s="26">
        <v>59</v>
      </c>
      <c r="E9" s="26">
        <v>-21</v>
      </c>
    </row>
    <row r="10" spans="2:5" ht="11.25" customHeight="1" thickBot="1" x14ac:dyDescent="0.3">
      <c r="B10" s="50" t="s">
        <v>153</v>
      </c>
      <c r="C10" s="58">
        <v>0</v>
      </c>
      <c r="D10" s="228">
        <v>130</v>
      </c>
      <c r="E10" s="228">
        <v>11</v>
      </c>
    </row>
    <row r="11" spans="2:5" ht="11.25" customHeight="1" x14ac:dyDescent="0.25">
      <c r="B11" s="67"/>
      <c r="C11" s="67"/>
      <c r="D11" s="38"/>
      <c r="E11" s="38"/>
    </row>
    <row r="12" spans="2:5" ht="12.75" customHeight="1" x14ac:dyDescent="0.25">
      <c r="B12" s="17"/>
      <c r="C12" s="27"/>
      <c r="D12" s="13"/>
      <c r="E12" s="13"/>
    </row>
    <row r="13" spans="2:5" ht="11.25" customHeight="1" x14ac:dyDescent="0.25">
      <c r="B13" s="17"/>
      <c r="C13" s="27"/>
      <c r="D13" s="13"/>
      <c r="E13" s="13"/>
    </row>
    <row r="14" spans="2:5" ht="11.25" customHeight="1" x14ac:dyDescent="0.25">
      <c r="B14" s="17"/>
      <c r="C14" s="27"/>
      <c r="D14" s="13"/>
      <c r="E14" s="13"/>
    </row>
  </sheetData>
  <mergeCells count="1">
    <mergeCell ref="C4:E4"/>
  </mergeCells>
  <conditionalFormatting sqref="C10">
    <cfRule type="expression" dxfId="151" priority="5" stopIfTrue="1">
      <formula>#REF!&gt;0</formula>
    </cfRule>
  </conditionalFormatting>
  <conditionalFormatting sqref="D7:E7">
    <cfRule type="expression" dxfId="150" priority="2" stopIfTrue="1">
      <formula>#REF!&gt;0</formula>
    </cfRule>
  </conditionalFormatting>
  <conditionalFormatting sqref="D10:E10">
    <cfRule type="expression" dxfId="149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 D5:E5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6"/>
  <sheetViews>
    <sheetView view="pageBreakPreview" zoomScale="115" zoomScaleNormal="130" zoomScaleSheetLayoutView="115" workbookViewId="0"/>
  </sheetViews>
  <sheetFormatPr defaultColWidth="14.42578125" defaultRowHeight="15" x14ac:dyDescent="0.25"/>
  <cols>
    <col min="1" max="1" width="1.28515625" customWidth="1"/>
    <col min="2" max="2" width="53.5703125" style="2" customWidth="1"/>
    <col min="3" max="5" width="8.7109375" customWidth="1"/>
    <col min="6" max="214" width="9.140625" customWidth="1"/>
    <col min="215" max="215" width="13.85546875" customWidth="1"/>
    <col min="216" max="216" width="38.5703125" customWidth="1"/>
    <col min="217" max="222" width="8.7109375" customWidth="1"/>
    <col min="223" max="223" width="2.5703125" customWidth="1"/>
    <col min="224" max="224" width="10.7109375" bestFit="1" customWidth="1"/>
    <col min="225" max="225" width="9" bestFit="1" customWidth="1"/>
    <col min="226" max="226" width="2.7109375" customWidth="1"/>
    <col min="227" max="227" width="9" customWidth="1"/>
    <col min="228" max="228" width="8.7109375" bestFit="1" customWidth="1"/>
    <col min="229" max="229" width="9.5703125" customWidth="1"/>
    <col min="230" max="230" width="7.5703125" bestFit="1" customWidth="1"/>
    <col min="231" max="231" width="7.42578125" customWidth="1"/>
    <col min="232" max="232" width="10.42578125" customWidth="1"/>
    <col min="233" max="234" width="8" customWidth="1"/>
    <col min="235" max="235" width="5" customWidth="1"/>
    <col min="236" max="243" width="0" hidden="1" customWidth="1"/>
    <col min="244" max="244" width="8.85546875" customWidth="1"/>
    <col min="245" max="245" width="18.85546875" customWidth="1"/>
    <col min="246" max="246" width="24.28515625" customWidth="1"/>
    <col min="247" max="247" width="17" customWidth="1"/>
    <col min="248" max="248" width="14.42578125" customWidth="1"/>
    <col min="249" max="249" width="8.140625" bestFit="1" customWidth="1"/>
    <col min="250" max="250" width="9.5703125" bestFit="1" customWidth="1"/>
    <col min="251" max="251" width="9.85546875" bestFit="1" customWidth="1"/>
    <col min="252" max="252" width="14.42578125" customWidth="1"/>
    <col min="253" max="253" width="8.140625" bestFit="1" customWidth="1"/>
    <col min="254" max="254" width="9.5703125" bestFit="1" customWidth="1"/>
    <col min="255" max="255" width="9.85546875" bestFit="1" customWidth="1"/>
    <col min="257" max="257" width="13.85546875" customWidth="1"/>
    <col min="258" max="258" width="53.5703125" customWidth="1"/>
    <col min="259" max="261" width="8.7109375" customWidth="1"/>
    <col min="262" max="470" width="9.140625" customWidth="1"/>
    <col min="471" max="471" width="13.85546875" customWidth="1"/>
    <col min="472" max="472" width="38.5703125" customWidth="1"/>
    <col min="473" max="478" width="8.7109375" customWidth="1"/>
    <col min="479" max="479" width="2.5703125" customWidth="1"/>
    <col min="480" max="480" width="10.7109375" bestFit="1" customWidth="1"/>
    <col min="481" max="481" width="9" bestFit="1" customWidth="1"/>
    <col min="482" max="482" width="2.7109375" customWidth="1"/>
    <col min="483" max="483" width="9" customWidth="1"/>
    <col min="484" max="484" width="8.7109375" bestFit="1" customWidth="1"/>
    <col min="485" max="485" width="9.5703125" customWidth="1"/>
    <col min="486" max="486" width="7.5703125" bestFit="1" customWidth="1"/>
    <col min="487" max="487" width="7.42578125" customWidth="1"/>
    <col min="488" max="488" width="10.42578125" customWidth="1"/>
    <col min="489" max="490" width="8" customWidth="1"/>
    <col min="491" max="491" width="5" customWidth="1"/>
    <col min="492" max="499" width="0" hidden="1" customWidth="1"/>
    <col min="500" max="500" width="8.85546875" customWidth="1"/>
    <col min="501" max="501" width="18.85546875" customWidth="1"/>
    <col min="502" max="502" width="24.28515625" customWidth="1"/>
    <col min="503" max="503" width="17" customWidth="1"/>
    <col min="504" max="504" width="14.42578125" customWidth="1"/>
    <col min="505" max="505" width="8.140625" bestFit="1" customWidth="1"/>
    <col min="506" max="506" width="9.5703125" bestFit="1" customWidth="1"/>
    <col min="507" max="507" width="9.85546875" bestFit="1" customWidth="1"/>
    <col min="508" max="508" width="14.42578125" customWidth="1"/>
    <col min="509" max="509" width="8.140625" bestFit="1" customWidth="1"/>
    <col min="510" max="510" width="9.5703125" bestFit="1" customWidth="1"/>
    <col min="511" max="511" width="9.85546875" bestFit="1" customWidth="1"/>
    <col min="513" max="513" width="13.85546875" customWidth="1"/>
    <col min="514" max="514" width="53.5703125" customWidth="1"/>
    <col min="515" max="517" width="8.7109375" customWidth="1"/>
    <col min="518" max="726" width="9.140625" customWidth="1"/>
    <col min="727" max="727" width="13.85546875" customWidth="1"/>
    <col min="728" max="728" width="38.5703125" customWidth="1"/>
    <col min="729" max="734" width="8.7109375" customWidth="1"/>
    <col min="735" max="735" width="2.5703125" customWidth="1"/>
    <col min="736" max="736" width="10.7109375" bestFit="1" customWidth="1"/>
    <col min="737" max="737" width="9" bestFit="1" customWidth="1"/>
    <col min="738" max="738" width="2.7109375" customWidth="1"/>
    <col min="739" max="739" width="9" customWidth="1"/>
    <col min="740" max="740" width="8.7109375" bestFit="1" customWidth="1"/>
    <col min="741" max="741" width="9.5703125" customWidth="1"/>
    <col min="742" max="742" width="7.5703125" bestFit="1" customWidth="1"/>
    <col min="743" max="743" width="7.42578125" customWidth="1"/>
    <col min="744" max="744" width="10.42578125" customWidth="1"/>
    <col min="745" max="746" width="8" customWidth="1"/>
    <col min="747" max="747" width="5" customWidth="1"/>
    <col min="748" max="755" width="0" hidden="1" customWidth="1"/>
    <col min="756" max="756" width="8.85546875" customWidth="1"/>
    <col min="757" max="757" width="18.85546875" customWidth="1"/>
    <col min="758" max="758" width="24.28515625" customWidth="1"/>
    <col min="759" max="759" width="17" customWidth="1"/>
    <col min="760" max="760" width="14.42578125" customWidth="1"/>
    <col min="761" max="761" width="8.140625" bestFit="1" customWidth="1"/>
    <col min="762" max="762" width="9.5703125" bestFit="1" customWidth="1"/>
    <col min="763" max="763" width="9.85546875" bestFit="1" customWidth="1"/>
    <col min="764" max="764" width="14.42578125" customWidth="1"/>
    <col min="765" max="765" width="8.140625" bestFit="1" customWidth="1"/>
    <col min="766" max="766" width="9.5703125" bestFit="1" customWidth="1"/>
    <col min="767" max="767" width="9.85546875" bestFit="1" customWidth="1"/>
    <col min="769" max="769" width="13.85546875" customWidth="1"/>
    <col min="770" max="770" width="53.5703125" customWidth="1"/>
    <col min="771" max="773" width="8.7109375" customWidth="1"/>
    <col min="774" max="982" width="9.140625" customWidth="1"/>
    <col min="983" max="983" width="13.85546875" customWidth="1"/>
    <col min="984" max="984" width="38.5703125" customWidth="1"/>
    <col min="985" max="990" width="8.7109375" customWidth="1"/>
    <col min="991" max="991" width="2.5703125" customWidth="1"/>
    <col min="992" max="992" width="10.7109375" bestFit="1" customWidth="1"/>
    <col min="993" max="993" width="9" bestFit="1" customWidth="1"/>
    <col min="994" max="994" width="2.7109375" customWidth="1"/>
    <col min="995" max="995" width="9" customWidth="1"/>
    <col min="996" max="996" width="8.7109375" bestFit="1" customWidth="1"/>
    <col min="997" max="997" width="9.5703125" customWidth="1"/>
    <col min="998" max="998" width="7.5703125" bestFit="1" customWidth="1"/>
    <col min="999" max="999" width="7.42578125" customWidth="1"/>
    <col min="1000" max="1000" width="10.42578125" customWidth="1"/>
    <col min="1001" max="1002" width="8" customWidth="1"/>
    <col min="1003" max="1003" width="5" customWidth="1"/>
    <col min="1004" max="1011" width="0" hidden="1" customWidth="1"/>
    <col min="1012" max="1012" width="8.85546875" customWidth="1"/>
    <col min="1013" max="1013" width="18.85546875" customWidth="1"/>
    <col min="1014" max="1014" width="24.28515625" customWidth="1"/>
    <col min="1015" max="1015" width="17" customWidth="1"/>
    <col min="1016" max="1016" width="14.42578125" customWidth="1"/>
    <col min="1017" max="1017" width="8.140625" bestFit="1" customWidth="1"/>
    <col min="1018" max="1018" width="9.5703125" bestFit="1" customWidth="1"/>
    <col min="1019" max="1019" width="9.85546875" bestFit="1" customWidth="1"/>
    <col min="1020" max="1020" width="14.42578125" customWidth="1"/>
    <col min="1021" max="1021" width="8.140625" bestFit="1" customWidth="1"/>
    <col min="1022" max="1022" width="9.5703125" bestFit="1" customWidth="1"/>
    <col min="1023" max="1023" width="9.85546875" bestFit="1" customWidth="1"/>
    <col min="1025" max="1025" width="13.85546875" customWidth="1"/>
    <col min="1026" max="1026" width="53.5703125" customWidth="1"/>
    <col min="1027" max="1029" width="8.7109375" customWidth="1"/>
    <col min="1030" max="1238" width="9.140625" customWidth="1"/>
    <col min="1239" max="1239" width="13.85546875" customWidth="1"/>
    <col min="1240" max="1240" width="38.5703125" customWidth="1"/>
    <col min="1241" max="1246" width="8.7109375" customWidth="1"/>
    <col min="1247" max="1247" width="2.5703125" customWidth="1"/>
    <col min="1248" max="1248" width="10.7109375" bestFit="1" customWidth="1"/>
    <col min="1249" max="1249" width="9" bestFit="1" customWidth="1"/>
    <col min="1250" max="1250" width="2.7109375" customWidth="1"/>
    <col min="1251" max="1251" width="9" customWidth="1"/>
    <col min="1252" max="1252" width="8.7109375" bestFit="1" customWidth="1"/>
    <col min="1253" max="1253" width="9.5703125" customWidth="1"/>
    <col min="1254" max="1254" width="7.5703125" bestFit="1" customWidth="1"/>
    <col min="1255" max="1255" width="7.42578125" customWidth="1"/>
    <col min="1256" max="1256" width="10.42578125" customWidth="1"/>
    <col min="1257" max="1258" width="8" customWidth="1"/>
    <col min="1259" max="1259" width="5" customWidth="1"/>
    <col min="1260" max="1267" width="0" hidden="1" customWidth="1"/>
    <col min="1268" max="1268" width="8.85546875" customWidth="1"/>
    <col min="1269" max="1269" width="18.85546875" customWidth="1"/>
    <col min="1270" max="1270" width="24.28515625" customWidth="1"/>
    <col min="1271" max="1271" width="17" customWidth="1"/>
    <col min="1272" max="1272" width="14.42578125" customWidth="1"/>
    <col min="1273" max="1273" width="8.140625" bestFit="1" customWidth="1"/>
    <col min="1274" max="1274" width="9.5703125" bestFit="1" customWidth="1"/>
    <col min="1275" max="1275" width="9.85546875" bestFit="1" customWidth="1"/>
    <col min="1276" max="1276" width="14.42578125" customWidth="1"/>
    <col min="1277" max="1277" width="8.140625" bestFit="1" customWidth="1"/>
    <col min="1278" max="1278" width="9.5703125" bestFit="1" customWidth="1"/>
    <col min="1279" max="1279" width="9.85546875" bestFit="1" customWidth="1"/>
    <col min="1281" max="1281" width="13.85546875" customWidth="1"/>
    <col min="1282" max="1282" width="53.5703125" customWidth="1"/>
    <col min="1283" max="1285" width="8.7109375" customWidth="1"/>
    <col min="1286" max="1494" width="9.140625" customWidth="1"/>
    <col min="1495" max="1495" width="13.85546875" customWidth="1"/>
    <col min="1496" max="1496" width="38.5703125" customWidth="1"/>
    <col min="1497" max="1502" width="8.7109375" customWidth="1"/>
    <col min="1503" max="1503" width="2.5703125" customWidth="1"/>
    <col min="1504" max="1504" width="10.7109375" bestFit="1" customWidth="1"/>
    <col min="1505" max="1505" width="9" bestFit="1" customWidth="1"/>
    <col min="1506" max="1506" width="2.7109375" customWidth="1"/>
    <col min="1507" max="1507" width="9" customWidth="1"/>
    <col min="1508" max="1508" width="8.7109375" bestFit="1" customWidth="1"/>
    <col min="1509" max="1509" width="9.5703125" customWidth="1"/>
    <col min="1510" max="1510" width="7.5703125" bestFit="1" customWidth="1"/>
    <col min="1511" max="1511" width="7.42578125" customWidth="1"/>
    <col min="1512" max="1512" width="10.42578125" customWidth="1"/>
    <col min="1513" max="1514" width="8" customWidth="1"/>
    <col min="1515" max="1515" width="5" customWidth="1"/>
    <col min="1516" max="1523" width="0" hidden="1" customWidth="1"/>
    <col min="1524" max="1524" width="8.85546875" customWidth="1"/>
    <col min="1525" max="1525" width="18.85546875" customWidth="1"/>
    <col min="1526" max="1526" width="24.28515625" customWidth="1"/>
    <col min="1527" max="1527" width="17" customWidth="1"/>
    <col min="1528" max="1528" width="14.42578125" customWidth="1"/>
    <col min="1529" max="1529" width="8.140625" bestFit="1" customWidth="1"/>
    <col min="1530" max="1530" width="9.5703125" bestFit="1" customWidth="1"/>
    <col min="1531" max="1531" width="9.85546875" bestFit="1" customWidth="1"/>
    <col min="1532" max="1532" width="14.42578125" customWidth="1"/>
    <col min="1533" max="1533" width="8.140625" bestFit="1" customWidth="1"/>
    <col min="1534" max="1534" width="9.5703125" bestFit="1" customWidth="1"/>
    <col min="1535" max="1535" width="9.85546875" bestFit="1" customWidth="1"/>
    <col min="1537" max="1537" width="13.85546875" customWidth="1"/>
    <col min="1538" max="1538" width="53.5703125" customWidth="1"/>
    <col min="1539" max="1541" width="8.7109375" customWidth="1"/>
    <col min="1542" max="1750" width="9.140625" customWidth="1"/>
    <col min="1751" max="1751" width="13.85546875" customWidth="1"/>
    <col min="1752" max="1752" width="38.5703125" customWidth="1"/>
    <col min="1753" max="1758" width="8.7109375" customWidth="1"/>
    <col min="1759" max="1759" width="2.5703125" customWidth="1"/>
    <col min="1760" max="1760" width="10.7109375" bestFit="1" customWidth="1"/>
    <col min="1761" max="1761" width="9" bestFit="1" customWidth="1"/>
    <col min="1762" max="1762" width="2.7109375" customWidth="1"/>
    <col min="1763" max="1763" width="9" customWidth="1"/>
    <col min="1764" max="1764" width="8.7109375" bestFit="1" customWidth="1"/>
    <col min="1765" max="1765" width="9.5703125" customWidth="1"/>
    <col min="1766" max="1766" width="7.5703125" bestFit="1" customWidth="1"/>
    <col min="1767" max="1767" width="7.42578125" customWidth="1"/>
    <col min="1768" max="1768" width="10.42578125" customWidth="1"/>
    <col min="1769" max="1770" width="8" customWidth="1"/>
    <col min="1771" max="1771" width="5" customWidth="1"/>
    <col min="1772" max="1779" width="0" hidden="1" customWidth="1"/>
    <col min="1780" max="1780" width="8.85546875" customWidth="1"/>
    <col min="1781" max="1781" width="18.85546875" customWidth="1"/>
    <col min="1782" max="1782" width="24.28515625" customWidth="1"/>
    <col min="1783" max="1783" width="17" customWidth="1"/>
    <col min="1784" max="1784" width="14.42578125" customWidth="1"/>
    <col min="1785" max="1785" width="8.140625" bestFit="1" customWidth="1"/>
    <col min="1786" max="1786" width="9.5703125" bestFit="1" customWidth="1"/>
    <col min="1787" max="1787" width="9.85546875" bestFit="1" customWidth="1"/>
    <col min="1788" max="1788" width="14.42578125" customWidth="1"/>
    <col min="1789" max="1789" width="8.140625" bestFit="1" customWidth="1"/>
    <col min="1790" max="1790" width="9.5703125" bestFit="1" customWidth="1"/>
    <col min="1791" max="1791" width="9.85546875" bestFit="1" customWidth="1"/>
    <col min="1793" max="1793" width="13.85546875" customWidth="1"/>
    <col min="1794" max="1794" width="53.5703125" customWidth="1"/>
    <col min="1795" max="1797" width="8.7109375" customWidth="1"/>
    <col min="1798" max="2006" width="9.140625" customWidth="1"/>
    <col min="2007" max="2007" width="13.85546875" customWidth="1"/>
    <col min="2008" max="2008" width="38.5703125" customWidth="1"/>
    <col min="2009" max="2014" width="8.7109375" customWidth="1"/>
    <col min="2015" max="2015" width="2.5703125" customWidth="1"/>
    <col min="2016" max="2016" width="10.7109375" bestFit="1" customWidth="1"/>
    <col min="2017" max="2017" width="9" bestFit="1" customWidth="1"/>
    <col min="2018" max="2018" width="2.7109375" customWidth="1"/>
    <col min="2019" max="2019" width="9" customWidth="1"/>
    <col min="2020" max="2020" width="8.7109375" bestFit="1" customWidth="1"/>
    <col min="2021" max="2021" width="9.5703125" customWidth="1"/>
    <col min="2022" max="2022" width="7.5703125" bestFit="1" customWidth="1"/>
    <col min="2023" max="2023" width="7.42578125" customWidth="1"/>
    <col min="2024" max="2024" width="10.42578125" customWidth="1"/>
    <col min="2025" max="2026" width="8" customWidth="1"/>
    <col min="2027" max="2027" width="5" customWidth="1"/>
    <col min="2028" max="2035" width="0" hidden="1" customWidth="1"/>
    <col min="2036" max="2036" width="8.85546875" customWidth="1"/>
    <col min="2037" max="2037" width="18.85546875" customWidth="1"/>
    <col min="2038" max="2038" width="24.28515625" customWidth="1"/>
    <col min="2039" max="2039" width="17" customWidth="1"/>
    <col min="2040" max="2040" width="14.42578125" customWidth="1"/>
    <col min="2041" max="2041" width="8.140625" bestFit="1" customWidth="1"/>
    <col min="2042" max="2042" width="9.5703125" bestFit="1" customWidth="1"/>
    <col min="2043" max="2043" width="9.85546875" bestFit="1" customWidth="1"/>
    <col min="2044" max="2044" width="14.42578125" customWidth="1"/>
    <col min="2045" max="2045" width="8.140625" bestFit="1" customWidth="1"/>
    <col min="2046" max="2046" width="9.5703125" bestFit="1" customWidth="1"/>
    <col min="2047" max="2047" width="9.85546875" bestFit="1" customWidth="1"/>
    <col min="2049" max="2049" width="13.85546875" customWidth="1"/>
    <col min="2050" max="2050" width="53.5703125" customWidth="1"/>
    <col min="2051" max="2053" width="8.7109375" customWidth="1"/>
    <col min="2054" max="2262" width="9.140625" customWidth="1"/>
    <col min="2263" max="2263" width="13.85546875" customWidth="1"/>
    <col min="2264" max="2264" width="38.5703125" customWidth="1"/>
    <col min="2265" max="2270" width="8.7109375" customWidth="1"/>
    <col min="2271" max="2271" width="2.5703125" customWidth="1"/>
    <col min="2272" max="2272" width="10.7109375" bestFit="1" customWidth="1"/>
    <col min="2273" max="2273" width="9" bestFit="1" customWidth="1"/>
    <col min="2274" max="2274" width="2.7109375" customWidth="1"/>
    <col min="2275" max="2275" width="9" customWidth="1"/>
    <col min="2276" max="2276" width="8.7109375" bestFit="1" customWidth="1"/>
    <col min="2277" max="2277" width="9.5703125" customWidth="1"/>
    <col min="2278" max="2278" width="7.5703125" bestFit="1" customWidth="1"/>
    <col min="2279" max="2279" width="7.42578125" customWidth="1"/>
    <col min="2280" max="2280" width="10.42578125" customWidth="1"/>
    <col min="2281" max="2282" width="8" customWidth="1"/>
    <col min="2283" max="2283" width="5" customWidth="1"/>
    <col min="2284" max="2291" width="0" hidden="1" customWidth="1"/>
    <col min="2292" max="2292" width="8.85546875" customWidth="1"/>
    <col min="2293" max="2293" width="18.85546875" customWidth="1"/>
    <col min="2294" max="2294" width="24.28515625" customWidth="1"/>
    <col min="2295" max="2295" width="17" customWidth="1"/>
    <col min="2296" max="2296" width="14.42578125" customWidth="1"/>
    <col min="2297" max="2297" width="8.140625" bestFit="1" customWidth="1"/>
    <col min="2298" max="2298" width="9.5703125" bestFit="1" customWidth="1"/>
    <col min="2299" max="2299" width="9.85546875" bestFit="1" customWidth="1"/>
    <col min="2300" max="2300" width="14.42578125" customWidth="1"/>
    <col min="2301" max="2301" width="8.140625" bestFit="1" customWidth="1"/>
    <col min="2302" max="2302" width="9.5703125" bestFit="1" customWidth="1"/>
    <col min="2303" max="2303" width="9.85546875" bestFit="1" customWidth="1"/>
    <col min="2305" max="2305" width="13.85546875" customWidth="1"/>
    <col min="2306" max="2306" width="53.5703125" customWidth="1"/>
    <col min="2307" max="2309" width="8.7109375" customWidth="1"/>
    <col min="2310" max="2518" width="9.140625" customWidth="1"/>
    <col min="2519" max="2519" width="13.85546875" customWidth="1"/>
    <col min="2520" max="2520" width="38.5703125" customWidth="1"/>
    <col min="2521" max="2526" width="8.7109375" customWidth="1"/>
    <col min="2527" max="2527" width="2.5703125" customWidth="1"/>
    <col min="2528" max="2528" width="10.7109375" bestFit="1" customWidth="1"/>
    <col min="2529" max="2529" width="9" bestFit="1" customWidth="1"/>
    <col min="2530" max="2530" width="2.7109375" customWidth="1"/>
    <col min="2531" max="2531" width="9" customWidth="1"/>
    <col min="2532" max="2532" width="8.7109375" bestFit="1" customWidth="1"/>
    <col min="2533" max="2533" width="9.5703125" customWidth="1"/>
    <col min="2534" max="2534" width="7.5703125" bestFit="1" customWidth="1"/>
    <col min="2535" max="2535" width="7.42578125" customWidth="1"/>
    <col min="2536" max="2536" width="10.42578125" customWidth="1"/>
    <col min="2537" max="2538" width="8" customWidth="1"/>
    <col min="2539" max="2539" width="5" customWidth="1"/>
    <col min="2540" max="2547" width="0" hidden="1" customWidth="1"/>
    <col min="2548" max="2548" width="8.85546875" customWidth="1"/>
    <col min="2549" max="2549" width="18.85546875" customWidth="1"/>
    <col min="2550" max="2550" width="24.28515625" customWidth="1"/>
    <col min="2551" max="2551" width="17" customWidth="1"/>
    <col min="2552" max="2552" width="14.42578125" customWidth="1"/>
    <col min="2553" max="2553" width="8.140625" bestFit="1" customWidth="1"/>
    <col min="2554" max="2554" width="9.5703125" bestFit="1" customWidth="1"/>
    <col min="2555" max="2555" width="9.85546875" bestFit="1" customWidth="1"/>
    <col min="2556" max="2556" width="14.42578125" customWidth="1"/>
    <col min="2557" max="2557" width="8.140625" bestFit="1" customWidth="1"/>
    <col min="2558" max="2558" width="9.5703125" bestFit="1" customWidth="1"/>
    <col min="2559" max="2559" width="9.85546875" bestFit="1" customWidth="1"/>
    <col min="2561" max="2561" width="13.85546875" customWidth="1"/>
    <col min="2562" max="2562" width="53.5703125" customWidth="1"/>
    <col min="2563" max="2565" width="8.7109375" customWidth="1"/>
    <col min="2566" max="2774" width="9.140625" customWidth="1"/>
    <col min="2775" max="2775" width="13.85546875" customWidth="1"/>
    <col min="2776" max="2776" width="38.5703125" customWidth="1"/>
    <col min="2777" max="2782" width="8.7109375" customWidth="1"/>
    <col min="2783" max="2783" width="2.5703125" customWidth="1"/>
    <col min="2784" max="2784" width="10.7109375" bestFit="1" customWidth="1"/>
    <col min="2785" max="2785" width="9" bestFit="1" customWidth="1"/>
    <col min="2786" max="2786" width="2.7109375" customWidth="1"/>
    <col min="2787" max="2787" width="9" customWidth="1"/>
    <col min="2788" max="2788" width="8.7109375" bestFit="1" customWidth="1"/>
    <col min="2789" max="2789" width="9.5703125" customWidth="1"/>
    <col min="2790" max="2790" width="7.5703125" bestFit="1" customWidth="1"/>
    <col min="2791" max="2791" width="7.42578125" customWidth="1"/>
    <col min="2792" max="2792" width="10.42578125" customWidth="1"/>
    <col min="2793" max="2794" width="8" customWidth="1"/>
    <col min="2795" max="2795" width="5" customWidth="1"/>
    <col min="2796" max="2803" width="0" hidden="1" customWidth="1"/>
    <col min="2804" max="2804" width="8.85546875" customWidth="1"/>
    <col min="2805" max="2805" width="18.85546875" customWidth="1"/>
    <col min="2806" max="2806" width="24.28515625" customWidth="1"/>
    <col min="2807" max="2807" width="17" customWidth="1"/>
    <col min="2808" max="2808" width="14.42578125" customWidth="1"/>
    <col min="2809" max="2809" width="8.140625" bestFit="1" customWidth="1"/>
    <col min="2810" max="2810" width="9.5703125" bestFit="1" customWidth="1"/>
    <col min="2811" max="2811" width="9.85546875" bestFit="1" customWidth="1"/>
    <col min="2812" max="2812" width="14.42578125" customWidth="1"/>
    <col min="2813" max="2813" width="8.140625" bestFit="1" customWidth="1"/>
    <col min="2814" max="2814" width="9.5703125" bestFit="1" customWidth="1"/>
    <col min="2815" max="2815" width="9.85546875" bestFit="1" customWidth="1"/>
    <col min="2817" max="2817" width="13.85546875" customWidth="1"/>
    <col min="2818" max="2818" width="53.5703125" customWidth="1"/>
    <col min="2819" max="2821" width="8.7109375" customWidth="1"/>
    <col min="2822" max="3030" width="9.140625" customWidth="1"/>
    <col min="3031" max="3031" width="13.85546875" customWidth="1"/>
    <col min="3032" max="3032" width="38.5703125" customWidth="1"/>
    <col min="3033" max="3038" width="8.7109375" customWidth="1"/>
    <col min="3039" max="3039" width="2.5703125" customWidth="1"/>
    <col min="3040" max="3040" width="10.7109375" bestFit="1" customWidth="1"/>
    <col min="3041" max="3041" width="9" bestFit="1" customWidth="1"/>
    <col min="3042" max="3042" width="2.7109375" customWidth="1"/>
    <col min="3043" max="3043" width="9" customWidth="1"/>
    <col min="3044" max="3044" width="8.7109375" bestFit="1" customWidth="1"/>
    <col min="3045" max="3045" width="9.5703125" customWidth="1"/>
    <col min="3046" max="3046" width="7.5703125" bestFit="1" customWidth="1"/>
    <col min="3047" max="3047" width="7.42578125" customWidth="1"/>
    <col min="3048" max="3048" width="10.42578125" customWidth="1"/>
    <col min="3049" max="3050" width="8" customWidth="1"/>
    <col min="3051" max="3051" width="5" customWidth="1"/>
    <col min="3052" max="3059" width="0" hidden="1" customWidth="1"/>
    <col min="3060" max="3060" width="8.85546875" customWidth="1"/>
    <col min="3061" max="3061" width="18.85546875" customWidth="1"/>
    <col min="3062" max="3062" width="24.28515625" customWidth="1"/>
    <col min="3063" max="3063" width="17" customWidth="1"/>
    <col min="3064" max="3064" width="14.42578125" customWidth="1"/>
    <col min="3065" max="3065" width="8.140625" bestFit="1" customWidth="1"/>
    <col min="3066" max="3066" width="9.5703125" bestFit="1" customWidth="1"/>
    <col min="3067" max="3067" width="9.85546875" bestFit="1" customWidth="1"/>
    <col min="3068" max="3068" width="14.42578125" customWidth="1"/>
    <col min="3069" max="3069" width="8.140625" bestFit="1" customWidth="1"/>
    <col min="3070" max="3070" width="9.5703125" bestFit="1" customWidth="1"/>
    <col min="3071" max="3071" width="9.85546875" bestFit="1" customWidth="1"/>
    <col min="3073" max="3073" width="13.85546875" customWidth="1"/>
    <col min="3074" max="3074" width="53.5703125" customWidth="1"/>
    <col min="3075" max="3077" width="8.7109375" customWidth="1"/>
    <col min="3078" max="3286" width="9.140625" customWidth="1"/>
    <col min="3287" max="3287" width="13.85546875" customWidth="1"/>
    <col min="3288" max="3288" width="38.5703125" customWidth="1"/>
    <col min="3289" max="3294" width="8.7109375" customWidth="1"/>
    <col min="3295" max="3295" width="2.5703125" customWidth="1"/>
    <col min="3296" max="3296" width="10.7109375" bestFit="1" customWidth="1"/>
    <col min="3297" max="3297" width="9" bestFit="1" customWidth="1"/>
    <col min="3298" max="3298" width="2.7109375" customWidth="1"/>
    <col min="3299" max="3299" width="9" customWidth="1"/>
    <col min="3300" max="3300" width="8.7109375" bestFit="1" customWidth="1"/>
    <col min="3301" max="3301" width="9.5703125" customWidth="1"/>
    <col min="3302" max="3302" width="7.5703125" bestFit="1" customWidth="1"/>
    <col min="3303" max="3303" width="7.42578125" customWidth="1"/>
    <col min="3304" max="3304" width="10.42578125" customWidth="1"/>
    <col min="3305" max="3306" width="8" customWidth="1"/>
    <col min="3307" max="3307" width="5" customWidth="1"/>
    <col min="3308" max="3315" width="0" hidden="1" customWidth="1"/>
    <col min="3316" max="3316" width="8.85546875" customWidth="1"/>
    <col min="3317" max="3317" width="18.85546875" customWidth="1"/>
    <col min="3318" max="3318" width="24.28515625" customWidth="1"/>
    <col min="3319" max="3319" width="17" customWidth="1"/>
    <col min="3320" max="3320" width="14.42578125" customWidth="1"/>
    <col min="3321" max="3321" width="8.140625" bestFit="1" customWidth="1"/>
    <col min="3322" max="3322" width="9.5703125" bestFit="1" customWidth="1"/>
    <col min="3323" max="3323" width="9.85546875" bestFit="1" customWidth="1"/>
    <col min="3324" max="3324" width="14.42578125" customWidth="1"/>
    <col min="3325" max="3325" width="8.140625" bestFit="1" customWidth="1"/>
    <col min="3326" max="3326" width="9.5703125" bestFit="1" customWidth="1"/>
    <col min="3327" max="3327" width="9.85546875" bestFit="1" customWidth="1"/>
    <col min="3329" max="3329" width="13.85546875" customWidth="1"/>
    <col min="3330" max="3330" width="53.5703125" customWidth="1"/>
    <col min="3331" max="3333" width="8.7109375" customWidth="1"/>
    <col min="3334" max="3542" width="9.140625" customWidth="1"/>
    <col min="3543" max="3543" width="13.85546875" customWidth="1"/>
    <col min="3544" max="3544" width="38.5703125" customWidth="1"/>
    <col min="3545" max="3550" width="8.7109375" customWidth="1"/>
    <col min="3551" max="3551" width="2.5703125" customWidth="1"/>
    <col min="3552" max="3552" width="10.7109375" bestFit="1" customWidth="1"/>
    <col min="3553" max="3553" width="9" bestFit="1" customWidth="1"/>
    <col min="3554" max="3554" width="2.7109375" customWidth="1"/>
    <col min="3555" max="3555" width="9" customWidth="1"/>
    <col min="3556" max="3556" width="8.7109375" bestFit="1" customWidth="1"/>
    <col min="3557" max="3557" width="9.5703125" customWidth="1"/>
    <col min="3558" max="3558" width="7.5703125" bestFit="1" customWidth="1"/>
    <col min="3559" max="3559" width="7.42578125" customWidth="1"/>
    <col min="3560" max="3560" width="10.42578125" customWidth="1"/>
    <col min="3561" max="3562" width="8" customWidth="1"/>
    <col min="3563" max="3563" width="5" customWidth="1"/>
    <col min="3564" max="3571" width="0" hidden="1" customWidth="1"/>
    <col min="3572" max="3572" width="8.85546875" customWidth="1"/>
    <col min="3573" max="3573" width="18.85546875" customWidth="1"/>
    <col min="3574" max="3574" width="24.28515625" customWidth="1"/>
    <col min="3575" max="3575" width="17" customWidth="1"/>
    <col min="3576" max="3576" width="14.42578125" customWidth="1"/>
    <col min="3577" max="3577" width="8.140625" bestFit="1" customWidth="1"/>
    <col min="3578" max="3578" width="9.5703125" bestFit="1" customWidth="1"/>
    <col min="3579" max="3579" width="9.85546875" bestFit="1" customWidth="1"/>
    <col min="3580" max="3580" width="14.42578125" customWidth="1"/>
    <col min="3581" max="3581" width="8.140625" bestFit="1" customWidth="1"/>
    <col min="3582" max="3582" width="9.5703125" bestFit="1" customWidth="1"/>
    <col min="3583" max="3583" width="9.85546875" bestFit="1" customWidth="1"/>
    <col min="3585" max="3585" width="13.85546875" customWidth="1"/>
    <col min="3586" max="3586" width="53.5703125" customWidth="1"/>
    <col min="3587" max="3589" width="8.7109375" customWidth="1"/>
    <col min="3590" max="3798" width="9.140625" customWidth="1"/>
    <col min="3799" max="3799" width="13.85546875" customWidth="1"/>
    <col min="3800" max="3800" width="38.5703125" customWidth="1"/>
    <col min="3801" max="3806" width="8.7109375" customWidth="1"/>
    <col min="3807" max="3807" width="2.5703125" customWidth="1"/>
    <col min="3808" max="3808" width="10.7109375" bestFit="1" customWidth="1"/>
    <col min="3809" max="3809" width="9" bestFit="1" customWidth="1"/>
    <col min="3810" max="3810" width="2.7109375" customWidth="1"/>
    <col min="3811" max="3811" width="9" customWidth="1"/>
    <col min="3812" max="3812" width="8.7109375" bestFit="1" customWidth="1"/>
    <col min="3813" max="3813" width="9.5703125" customWidth="1"/>
    <col min="3814" max="3814" width="7.5703125" bestFit="1" customWidth="1"/>
    <col min="3815" max="3815" width="7.42578125" customWidth="1"/>
    <col min="3816" max="3816" width="10.42578125" customWidth="1"/>
    <col min="3817" max="3818" width="8" customWidth="1"/>
    <col min="3819" max="3819" width="5" customWidth="1"/>
    <col min="3820" max="3827" width="0" hidden="1" customWidth="1"/>
    <col min="3828" max="3828" width="8.85546875" customWidth="1"/>
    <col min="3829" max="3829" width="18.85546875" customWidth="1"/>
    <col min="3830" max="3830" width="24.28515625" customWidth="1"/>
    <col min="3831" max="3831" width="17" customWidth="1"/>
    <col min="3832" max="3832" width="14.42578125" customWidth="1"/>
    <col min="3833" max="3833" width="8.140625" bestFit="1" customWidth="1"/>
    <col min="3834" max="3834" width="9.5703125" bestFit="1" customWidth="1"/>
    <col min="3835" max="3835" width="9.85546875" bestFit="1" customWidth="1"/>
    <col min="3836" max="3836" width="14.42578125" customWidth="1"/>
    <col min="3837" max="3837" width="8.140625" bestFit="1" customWidth="1"/>
    <col min="3838" max="3838" width="9.5703125" bestFit="1" customWidth="1"/>
    <col min="3839" max="3839" width="9.85546875" bestFit="1" customWidth="1"/>
    <col min="3841" max="3841" width="13.85546875" customWidth="1"/>
    <col min="3842" max="3842" width="53.5703125" customWidth="1"/>
    <col min="3843" max="3845" width="8.7109375" customWidth="1"/>
    <col min="3846" max="4054" width="9.140625" customWidth="1"/>
    <col min="4055" max="4055" width="13.85546875" customWidth="1"/>
    <col min="4056" max="4056" width="38.5703125" customWidth="1"/>
    <col min="4057" max="4062" width="8.7109375" customWidth="1"/>
    <col min="4063" max="4063" width="2.5703125" customWidth="1"/>
    <col min="4064" max="4064" width="10.7109375" bestFit="1" customWidth="1"/>
    <col min="4065" max="4065" width="9" bestFit="1" customWidth="1"/>
    <col min="4066" max="4066" width="2.7109375" customWidth="1"/>
    <col min="4067" max="4067" width="9" customWidth="1"/>
    <col min="4068" max="4068" width="8.7109375" bestFit="1" customWidth="1"/>
    <col min="4069" max="4069" width="9.5703125" customWidth="1"/>
    <col min="4070" max="4070" width="7.5703125" bestFit="1" customWidth="1"/>
    <col min="4071" max="4071" width="7.42578125" customWidth="1"/>
    <col min="4072" max="4072" width="10.42578125" customWidth="1"/>
    <col min="4073" max="4074" width="8" customWidth="1"/>
    <col min="4075" max="4075" width="5" customWidth="1"/>
    <col min="4076" max="4083" width="0" hidden="1" customWidth="1"/>
    <col min="4084" max="4084" width="8.85546875" customWidth="1"/>
    <col min="4085" max="4085" width="18.85546875" customWidth="1"/>
    <col min="4086" max="4086" width="24.28515625" customWidth="1"/>
    <col min="4087" max="4087" width="17" customWidth="1"/>
    <col min="4088" max="4088" width="14.42578125" customWidth="1"/>
    <col min="4089" max="4089" width="8.140625" bestFit="1" customWidth="1"/>
    <col min="4090" max="4090" width="9.5703125" bestFit="1" customWidth="1"/>
    <col min="4091" max="4091" width="9.85546875" bestFit="1" customWidth="1"/>
    <col min="4092" max="4092" width="14.42578125" customWidth="1"/>
    <col min="4093" max="4093" width="8.140625" bestFit="1" customWidth="1"/>
    <col min="4094" max="4094" width="9.5703125" bestFit="1" customWidth="1"/>
    <col min="4095" max="4095" width="9.85546875" bestFit="1" customWidth="1"/>
    <col min="4097" max="4097" width="13.85546875" customWidth="1"/>
    <col min="4098" max="4098" width="53.5703125" customWidth="1"/>
    <col min="4099" max="4101" width="8.7109375" customWidth="1"/>
    <col min="4102" max="4310" width="9.140625" customWidth="1"/>
    <col min="4311" max="4311" width="13.85546875" customWidth="1"/>
    <col min="4312" max="4312" width="38.5703125" customWidth="1"/>
    <col min="4313" max="4318" width="8.7109375" customWidth="1"/>
    <col min="4319" max="4319" width="2.5703125" customWidth="1"/>
    <col min="4320" max="4320" width="10.7109375" bestFit="1" customWidth="1"/>
    <col min="4321" max="4321" width="9" bestFit="1" customWidth="1"/>
    <col min="4322" max="4322" width="2.7109375" customWidth="1"/>
    <col min="4323" max="4323" width="9" customWidth="1"/>
    <col min="4324" max="4324" width="8.7109375" bestFit="1" customWidth="1"/>
    <col min="4325" max="4325" width="9.5703125" customWidth="1"/>
    <col min="4326" max="4326" width="7.5703125" bestFit="1" customWidth="1"/>
    <col min="4327" max="4327" width="7.42578125" customWidth="1"/>
    <col min="4328" max="4328" width="10.42578125" customWidth="1"/>
    <col min="4329" max="4330" width="8" customWidth="1"/>
    <col min="4331" max="4331" width="5" customWidth="1"/>
    <col min="4332" max="4339" width="0" hidden="1" customWidth="1"/>
    <col min="4340" max="4340" width="8.85546875" customWidth="1"/>
    <col min="4341" max="4341" width="18.85546875" customWidth="1"/>
    <col min="4342" max="4342" width="24.28515625" customWidth="1"/>
    <col min="4343" max="4343" width="17" customWidth="1"/>
    <col min="4344" max="4344" width="14.42578125" customWidth="1"/>
    <col min="4345" max="4345" width="8.140625" bestFit="1" customWidth="1"/>
    <col min="4346" max="4346" width="9.5703125" bestFit="1" customWidth="1"/>
    <col min="4347" max="4347" width="9.85546875" bestFit="1" customWidth="1"/>
    <col min="4348" max="4348" width="14.42578125" customWidth="1"/>
    <col min="4349" max="4349" width="8.140625" bestFit="1" customWidth="1"/>
    <col min="4350" max="4350" width="9.5703125" bestFit="1" customWidth="1"/>
    <col min="4351" max="4351" width="9.85546875" bestFit="1" customWidth="1"/>
    <col min="4353" max="4353" width="13.85546875" customWidth="1"/>
    <col min="4354" max="4354" width="53.5703125" customWidth="1"/>
    <col min="4355" max="4357" width="8.7109375" customWidth="1"/>
    <col min="4358" max="4566" width="9.140625" customWidth="1"/>
    <col min="4567" max="4567" width="13.85546875" customWidth="1"/>
    <col min="4568" max="4568" width="38.5703125" customWidth="1"/>
    <col min="4569" max="4574" width="8.7109375" customWidth="1"/>
    <col min="4575" max="4575" width="2.5703125" customWidth="1"/>
    <col min="4576" max="4576" width="10.7109375" bestFit="1" customWidth="1"/>
    <col min="4577" max="4577" width="9" bestFit="1" customWidth="1"/>
    <col min="4578" max="4578" width="2.7109375" customWidth="1"/>
    <col min="4579" max="4579" width="9" customWidth="1"/>
    <col min="4580" max="4580" width="8.7109375" bestFit="1" customWidth="1"/>
    <col min="4581" max="4581" width="9.5703125" customWidth="1"/>
    <col min="4582" max="4582" width="7.5703125" bestFit="1" customWidth="1"/>
    <col min="4583" max="4583" width="7.42578125" customWidth="1"/>
    <col min="4584" max="4584" width="10.42578125" customWidth="1"/>
    <col min="4585" max="4586" width="8" customWidth="1"/>
    <col min="4587" max="4587" width="5" customWidth="1"/>
    <col min="4588" max="4595" width="0" hidden="1" customWidth="1"/>
    <col min="4596" max="4596" width="8.85546875" customWidth="1"/>
    <col min="4597" max="4597" width="18.85546875" customWidth="1"/>
    <col min="4598" max="4598" width="24.28515625" customWidth="1"/>
    <col min="4599" max="4599" width="17" customWidth="1"/>
    <col min="4600" max="4600" width="14.42578125" customWidth="1"/>
    <col min="4601" max="4601" width="8.140625" bestFit="1" customWidth="1"/>
    <col min="4602" max="4602" width="9.5703125" bestFit="1" customWidth="1"/>
    <col min="4603" max="4603" width="9.85546875" bestFit="1" customWidth="1"/>
    <col min="4604" max="4604" width="14.42578125" customWidth="1"/>
    <col min="4605" max="4605" width="8.140625" bestFit="1" customWidth="1"/>
    <col min="4606" max="4606" width="9.5703125" bestFit="1" customWidth="1"/>
    <col min="4607" max="4607" width="9.85546875" bestFit="1" customWidth="1"/>
    <col min="4609" max="4609" width="13.85546875" customWidth="1"/>
    <col min="4610" max="4610" width="53.5703125" customWidth="1"/>
    <col min="4611" max="4613" width="8.7109375" customWidth="1"/>
    <col min="4614" max="4822" width="9.140625" customWidth="1"/>
    <col min="4823" max="4823" width="13.85546875" customWidth="1"/>
    <col min="4824" max="4824" width="38.5703125" customWidth="1"/>
    <col min="4825" max="4830" width="8.7109375" customWidth="1"/>
    <col min="4831" max="4831" width="2.5703125" customWidth="1"/>
    <col min="4832" max="4832" width="10.7109375" bestFit="1" customWidth="1"/>
    <col min="4833" max="4833" width="9" bestFit="1" customWidth="1"/>
    <col min="4834" max="4834" width="2.7109375" customWidth="1"/>
    <col min="4835" max="4835" width="9" customWidth="1"/>
    <col min="4836" max="4836" width="8.7109375" bestFit="1" customWidth="1"/>
    <col min="4837" max="4837" width="9.5703125" customWidth="1"/>
    <col min="4838" max="4838" width="7.5703125" bestFit="1" customWidth="1"/>
    <col min="4839" max="4839" width="7.42578125" customWidth="1"/>
    <col min="4840" max="4840" width="10.42578125" customWidth="1"/>
    <col min="4841" max="4842" width="8" customWidth="1"/>
    <col min="4843" max="4843" width="5" customWidth="1"/>
    <col min="4844" max="4851" width="0" hidden="1" customWidth="1"/>
    <col min="4852" max="4852" width="8.85546875" customWidth="1"/>
    <col min="4853" max="4853" width="18.85546875" customWidth="1"/>
    <col min="4854" max="4854" width="24.28515625" customWidth="1"/>
    <col min="4855" max="4855" width="17" customWidth="1"/>
    <col min="4856" max="4856" width="14.42578125" customWidth="1"/>
    <col min="4857" max="4857" width="8.140625" bestFit="1" customWidth="1"/>
    <col min="4858" max="4858" width="9.5703125" bestFit="1" customWidth="1"/>
    <col min="4859" max="4859" width="9.85546875" bestFit="1" customWidth="1"/>
    <col min="4860" max="4860" width="14.42578125" customWidth="1"/>
    <col min="4861" max="4861" width="8.140625" bestFit="1" customWidth="1"/>
    <col min="4862" max="4862" width="9.5703125" bestFit="1" customWidth="1"/>
    <col min="4863" max="4863" width="9.85546875" bestFit="1" customWidth="1"/>
    <col min="4865" max="4865" width="13.85546875" customWidth="1"/>
    <col min="4866" max="4866" width="53.5703125" customWidth="1"/>
    <col min="4867" max="4869" width="8.7109375" customWidth="1"/>
    <col min="4870" max="5078" width="9.140625" customWidth="1"/>
    <col min="5079" max="5079" width="13.85546875" customWidth="1"/>
    <col min="5080" max="5080" width="38.5703125" customWidth="1"/>
    <col min="5081" max="5086" width="8.7109375" customWidth="1"/>
    <col min="5087" max="5087" width="2.5703125" customWidth="1"/>
    <col min="5088" max="5088" width="10.7109375" bestFit="1" customWidth="1"/>
    <col min="5089" max="5089" width="9" bestFit="1" customWidth="1"/>
    <col min="5090" max="5090" width="2.7109375" customWidth="1"/>
    <col min="5091" max="5091" width="9" customWidth="1"/>
    <col min="5092" max="5092" width="8.7109375" bestFit="1" customWidth="1"/>
    <col min="5093" max="5093" width="9.5703125" customWidth="1"/>
    <col min="5094" max="5094" width="7.5703125" bestFit="1" customWidth="1"/>
    <col min="5095" max="5095" width="7.42578125" customWidth="1"/>
    <col min="5096" max="5096" width="10.42578125" customWidth="1"/>
    <col min="5097" max="5098" width="8" customWidth="1"/>
    <col min="5099" max="5099" width="5" customWidth="1"/>
    <col min="5100" max="5107" width="0" hidden="1" customWidth="1"/>
    <col min="5108" max="5108" width="8.85546875" customWidth="1"/>
    <col min="5109" max="5109" width="18.85546875" customWidth="1"/>
    <col min="5110" max="5110" width="24.28515625" customWidth="1"/>
    <col min="5111" max="5111" width="17" customWidth="1"/>
    <col min="5112" max="5112" width="14.42578125" customWidth="1"/>
    <col min="5113" max="5113" width="8.140625" bestFit="1" customWidth="1"/>
    <col min="5114" max="5114" width="9.5703125" bestFit="1" customWidth="1"/>
    <col min="5115" max="5115" width="9.85546875" bestFit="1" customWidth="1"/>
    <col min="5116" max="5116" width="14.42578125" customWidth="1"/>
    <col min="5117" max="5117" width="8.140625" bestFit="1" customWidth="1"/>
    <col min="5118" max="5118" width="9.5703125" bestFit="1" customWidth="1"/>
    <col min="5119" max="5119" width="9.85546875" bestFit="1" customWidth="1"/>
    <col min="5121" max="5121" width="13.85546875" customWidth="1"/>
    <col min="5122" max="5122" width="53.5703125" customWidth="1"/>
    <col min="5123" max="5125" width="8.7109375" customWidth="1"/>
    <col min="5126" max="5334" width="9.140625" customWidth="1"/>
    <col min="5335" max="5335" width="13.85546875" customWidth="1"/>
    <col min="5336" max="5336" width="38.5703125" customWidth="1"/>
    <col min="5337" max="5342" width="8.7109375" customWidth="1"/>
    <col min="5343" max="5343" width="2.5703125" customWidth="1"/>
    <col min="5344" max="5344" width="10.7109375" bestFit="1" customWidth="1"/>
    <col min="5345" max="5345" width="9" bestFit="1" customWidth="1"/>
    <col min="5346" max="5346" width="2.7109375" customWidth="1"/>
    <col min="5347" max="5347" width="9" customWidth="1"/>
    <col min="5348" max="5348" width="8.7109375" bestFit="1" customWidth="1"/>
    <col min="5349" max="5349" width="9.5703125" customWidth="1"/>
    <col min="5350" max="5350" width="7.5703125" bestFit="1" customWidth="1"/>
    <col min="5351" max="5351" width="7.42578125" customWidth="1"/>
    <col min="5352" max="5352" width="10.42578125" customWidth="1"/>
    <col min="5353" max="5354" width="8" customWidth="1"/>
    <col min="5355" max="5355" width="5" customWidth="1"/>
    <col min="5356" max="5363" width="0" hidden="1" customWidth="1"/>
    <col min="5364" max="5364" width="8.85546875" customWidth="1"/>
    <col min="5365" max="5365" width="18.85546875" customWidth="1"/>
    <col min="5366" max="5366" width="24.28515625" customWidth="1"/>
    <col min="5367" max="5367" width="17" customWidth="1"/>
    <col min="5368" max="5368" width="14.42578125" customWidth="1"/>
    <col min="5369" max="5369" width="8.140625" bestFit="1" customWidth="1"/>
    <col min="5370" max="5370" width="9.5703125" bestFit="1" customWidth="1"/>
    <col min="5371" max="5371" width="9.85546875" bestFit="1" customWidth="1"/>
    <col min="5372" max="5372" width="14.42578125" customWidth="1"/>
    <col min="5373" max="5373" width="8.140625" bestFit="1" customWidth="1"/>
    <col min="5374" max="5374" width="9.5703125" bestFit="1" customWidth="1"/>
    <col min="5375" max="5375" width="9.85546875" bestFit="1" customWidth="1"/>
    <col min="5377" max="5377" width="13.85546875" customWidth="1"/>
    <col min="5378" max="5378" width="53.5703125" customWidth="1"/>
    <col min="5379" max="5381" width="8.7109375" customWidth="1"/>
    <col min="5382" max="5590" width="9.140625" customWidth="1"/>
    <col min="5591" max="5591" width="13.85546875" customWidth="1"/>
    <col min="5592" max="5592" width="38.5703125" customWidth="1"/>
    <col min="5593" max="5598" width="8.7109375" customWidth="1"/>
    <col min="5599" max="5599" width="2.5703125" customWidth="1"/>
    <col min="5600" max="5600" width="10.7109375" bestFit="1" customWidth="1"/>
    <col min="5601" max="5601" width="9" bestFit="1" customWidth="1"/>
    <col min="5602" max="5602" width="2.7109375" customWidth="1"/>
    <col min="5603" max="5603" width="9" customWidth="1"/>
    <col min="5604" max="5604" width="8.7109375" bestFit="1" customWidth="1"/>
    <col min="5605" max="5605" width="9.5703125" customWidth="1"/>
    <col min="5606" max="5606" width="7.5703125" bestFit="1" customWidth="1"/>
    <col min="5607" max="5607" width="7.42578125" customWidth="1"/>
    <col min="5608" max="5608" width="10.42578125" customWidth="1"/>
    <col min="5609" max="5610" width="8" customWidth="1"/>
    <col min="5611" max="5611" width="5" customWidth="1"/>
    <col min="5612" max="5619" width="0" hidden="1" customWidth="1"/>
    <col min="5620" max="5620" width="8.85546875" customWidth="1"/>
    <col min="5621" max="5621" width="18.85546875" customWidth="1"/>
    <col min="5622" max="5622" width="24.28515625" customWidth="1"/>
    <col min="5623" max="5623" width="17" customWidth="1"/>
    <col min="5624" max="5624" width="14.42578125" customWidth="1"/>
    <col min="5625" max="5625" width="8.140625" bestFit="1" customWidth="1"/>
    <col min="5626" max="5626" width="9.5703125" bestFit="1" customWidth="1"/>
    <col min="5627" max="5627" width="9.85546875" bestFit="1" customWidth="1"/>
    <col min="5628" max="5628" width="14.42578125" customWidth="1"/>
    <col min="5629" max="5629" width="8.140625" bestFit="1" customWidth="1"/>
    <col min="5630" max="5630" width="9.5703125" bestFit="1" customWidth="1"/>
    <col min="5631" max="5631" width="9.85546875" bestFit="1" customWidth="1"/>
    <col min="5633" max="5633" width="13.85546875" customWidth="1"/>
    <col min="5634" max="5634" width="53.5703125" customWidth="1"/>
    <col min="5635" max="5637" width="8.7109375" customWidth="1"/>
    <col min="5638" max="5846" width="9.140625" customWidth="1"/>
    <col min="5847" max="5847" width="13.85546875" customWidth="1"/>
    <col min="5848" max="5848" width="38.5703125" customWidth="1"/>
    <col min="5849" max="5854" width="8.7109375" customWidth="1"/>
    <col min="5855" max="5855" width="2.5703125" customWidth="1"/>
    <col min="5856" max="5856" width="10.7109375" bestFit="1" customWidth="1"/>
    <col min="5857" max="5857" width="9" bestFit="1" customWidth="1"/>
    <col min="5858" max="5858" width="2.7109375" customWidth="1"/>
    <col min="5859" max="5859" width="9" customWidth="1"/>
    <col min="5860" max="5860" width="8.7109375" bestFit="1" customWidth="1"/>
    <col min="5861" max="5861" width="9.5703125" customWidth="1"/>
    <col min="5862" max="5862" width="7.5703125" bestFit="1" customWidth="1"/>
    <col min="5863" max="5863" width="7.42578125" customWidth="1"/>
    <col min="5864" max="5864" width="10.42578125" customWidth="1"/>
    <col min="5865" max="5866" width="8" customWidth="1"/>
    <col min="5867" max="5867" width="5" customWidth="1"/>
    <col min="5868" max="5875" width="0" hidden="1" customWidth="1"/>
    <col min="5876" max="5876" width="8.85546875" customWidth="1"/>
    <col min="5877" max="5877" width="18.85546875" customWidth="1"/>
    <col min="5878" max="5878" width="24.28515625" customWidth="1"/>
    <col min="5879" max="5879" width="17" customWidth="1"/>
    <col min="5880" max="5880" width="14.42578125" customWidth="1"/>
    <col min="5881" max="5881" width="8.140625" bestFit="1" customWidth="1"/>
    <col min="5882" max="5882" width="9.5703125" bestFit="1" customWidth="1"/>
    <col min="5883" max="5883" width="9.85546875" bestFit="1" customWidth="1"/>
    <col min="5884" max="5884" width="14.42578125" customWidth="1"/>
    <col min="5885" max="5885" width="8.140625" bestFit="1" customWidth="1"/>
    <col min="5886" max="5886" width="9.5703125" bestFit="1" customWidth="1"/>
    <col min="5887" max="5887" width="9.85546875" bestFit="1" customWidth="1"/>
    <col min="5889" max="5889" width="13.85546875" customWidth="1"/>
    <col min="5890" max="5890" width="53.5703125" customWidth="1"/>
    <col min="5891" max="5893" width="8.7109375" customWidth="1"/>
    <col min="5894" max="6102" width="9.140625" customWidth="1"/>
    <col min="6103" max="6103" width="13.85546875" customWidth="1"/>
    <col min="6104" max="6104" width="38.5703125" customWidth="1"/>
    <col min="6105" max="6110" width="8.7109375" customWidth="1"/>
    <col min="6111" max="6111" width="2.5703125" customWidth="1"/>
    <col min="6112" max="6112" width="10.7109375" bestFit="1" customWidth="1"/>
    <col min="6113" max="6113" width="9" bestFit="1" customWidth="1"/>
    <col min="6114" max="6114" width="2.7109375" customWidth="1"/>
    <col min="6115" max="6115" width="9" customWidth="1"/>
    <col min="6116" max="6116" width="8.7109375" bestFit="1" customWidth="1"/>
    <col min="6117" max="6117" width="9.5703125" customWidth="1"/>
    <col min="6118" max="6118" width="7.5703125" bestFit="1" customWidth="1"/>
    <col min="6119" max="6119" width="7.42578125" customWidth="1"/>
    <col min="6120" max="6120" width="10.42578125" customWidth="1"/>
    <col min="6121" max="6122" width="8" customWidth="1"/>
    <col min="6123" max="6123" width="5" customWidth="1"/>
    <col min="6124" max="6131" width="0" hidden="1" customWidth="1"/>
    <col min="6132" max="6132" width="8.85546875" customWidth="1"/>
    <col min="6133" max="6133" width="18.85546875" customWidth="1"/>
    <col min="6134" max="6134" width="24.28515625" customWidth="1"/>
    <col min="6135" max="6135" width="17" customWidth="1"/>
    <col min="6136" max="6136" width="14.42578125" customWidth="1"/>
    <col min="6137" max="6137" width="8.140625" bestFit="1" customWidth="1"/>
    <col min="6138" max="6138" width="9.5703125" bestFit="1" customWidth="1"/>
    <col min="6139" max="6139" width="9.85546875" bestFit="1" customWidth="1"/>
    <col min="6140" max="6140" width="14.42578125" customWidth="1"/>
    <col min="6141" max="6141" width="8.140625" bestFit="1" customWidth="1"/>
    <col min="6142" max="6142" width="9.5703125" bestFit="1" customWidth="1"/>
    <col min="6143" max="6143" width="9.85546875" bestFit="1" customWidth="1"/>
    <col min="6145" max="6145" width="13.85546875" customWidth="1"/>
    <col min="6146" max="6146" width="53.5703125" customWidth="1"/>
    <col min="6147" max="6149" width="8.7109375" customWidth="1"/>
    <col min="6150" max="6358" width="9.140625" customWidth="1"/>
    <col min="6359" max="6359" width="13.85546875" customWidth="1"/>
    <col min="6360" max="6360" width="38.5703125" customWidth="1"/>
    <col min="6361" max="6366" width="8.7109375" customWidth="1"/>
    <col min="6367" max="6367" width="2.5703125" customWidth="1"/>
    <col min="6368" max="6368" width="10.7109375" bestFit="1" customWidth="1"/>
    <col min="6369" max="6369" width="9" bestFit="1" customWidth="1"/>
    <col min="6370" max="6370" width="2.7109375" customWidth="1"/>
    <col min="6371" max="6371" width="9" customWidth="1"/>
    <col min="6372" max="6372" width="8.7109375" bestFit="1" customWidth="1"/>
    <col min="6373" max="6373" width="9.5703125" customWidth="1"/>
    <col min="6374" max="6374" width="7.5703125" bestFit="1" customWidth="1"/>
    <col min="6375" max="6375" width="7.42578125" customWidth="1"/>
    <col min="6376" max="6376" width="10.42578125" customWidth="1"/>
    <col min="6377" max="6378" width="8" customWidth="1"/>
    <col min="6379" max="6379" width="5" customWidth="1"/>
    <col min="6380" max="6387" width="0" hidden="1" customWidth="1"/>
    <col min="6388" max="6388" width="8.85546875" customWidth="1"/>
    <col min="6389" max="6389" width="18.85546875" customWidth="1"/>
    <col min="6390" max="6390" width="24.28515625" customWidth="1"/>
    <col min="6391" max="6391" width="17" customWidth="1"/>
    <col min="6392" max="6392" width="14.42578125" customWidth="1"/>
    <col min="6393" max="6393" width="8.140625" bestFit="1" customWidth="1"/>
    <col min="6394" max="6394" width="9.5703125" bestFit="1" customWidth="1"/>
    <col min="6395" max="6395" width="9.85546875" bestFit="1" customWidth="1"/>
    <col min="6396" max="6396" width="14.42578125" customWidth="1"/>
    <col min="6397" max="6397" width="8.140625" bestFit="1" customWidth="1"/>
    <col min="6398" max="6398" width="9.5703125" bestFit="1" customWidth="1"/>
    <col min="6399" max="6399" width="9.85546875" bestFit="1" customWidth="1"/>
    <col min="6401" max="6401" width="13.85546875" customWidth="1"/>
    <col min="6402" max="6402" width="53.5703125" customWidth="1"/>
    <col min="6403" max="6405" width="8.7109375" customWidth="1"/>
    <col min="6406" max="6614" width="9.140625" customWidth="1"/>
    <col min="6615" max="6615" width="13.85546875" customWidth="1"/>
    <col min="6616" max="6616" width="38.5703125" customWidth="1"/>
    <col min="6617" max="6622" width="8.7109375" customWidth="1"/>
    <col min="6623" max="6623" width="2.5703125" customWidth="1"/>
    <col min="6624" max="6624" width="10.7109375" bestFit="1" customWidth="1"/>
    <col min="6625" max="6625" width="9" bestFit="1" customWidth="1"/>
    <col min="6626" max="6626" width="2.7109375" customWidth="1"/>
    <col min="6627" max="6627" width="9" customWidth="1"/>
    <col min="6628" max="6628" width="8.7109375" bestFit="1" customWidth="1"/>
    <col min="6629" max="6629" width="9.5703125" customWidth="1"/>
    <col min="6630" max="6630" width="7.5703125" bestFit="1" customWidth="1"/>
    <col min="6631" max="6631" width="7.42578125" customWidth="1"/>
    <col min="6632" max="6632" width="10.42578125" customWidth="1"/>
    <col min="6633" max="6634" width="8" customWidth="1"/>
    <col min="6635" max="6635" width="5" customWidth="1"/>
    <col min="6636" max="6643" width="0" hidden="1" customWidth="1"/>
    <col min="6644" max="6644" width="8.85546875" customWidth="1"/>
    <col min="6645" max="6645" width="18.85546875" customWidth="1"/>
    <col min="6646" max="6646" width="24.28515625" customWidth="1"/>
    <col min="6647" max="6647" width="17" customWidth="1"/>
    <col min="6648" max="6648" width="14.42578125" customWidth="1"/>
    <col min="6649" max="6649" width="8.140625" bestFit="1" customWidth="1"/>
    <col min="6650" max="6650" width="9.5703125" bestFit="1" customWidth="1"/>
    <col min="6651" max="6651" width="9.85546875" bestFit="1" customWidth="1"/>
    <col min="6652" max="6652" width="14.42578125" customWidth="1"/>
    <col min="6653" max="6653" width="8.140625" bestFit="1" customWidth="1"/>
    <col min="6654" max="6654" width="9.5703125" bestFit="1" customWidth="1"/>
    <col min="6655" max="6655" width="9.85546875" bestFit="1" customWidth="1"/>
    <col min="6657" max="6657" width="13.85546875" customWidth="1"/>
    <col min="6658" max="6658" width="53.5703125" customWidth="1"/>
    <col min="6659" max="6661" width="8.7109375" customWidth="1"/>
    <col min="6662" max="6870" width="9.140625" customWidth="1"/>
    <col min="6871" max="6871" width="13.85546875" customWidth="1"/>
    <col min="6872" max="6872" width="38.5703125" customWidth="1"/>
    <col min="6873" max="6878" width="8.7109375" customWidth="1"/>
    <col min="6879" max="6879" width="2.5703125" customWidth="1"/>
    <col min="6880" max="6880" width="10.7109375" bestFit="1" customWidth="1"/>
    <col min="6881" max="6881" width="9" bestFit="1" customWidth="1"/>
    <col min="6882" max="6882" width="2.7109375" customWidth="1"/>
    <col min="6883" max="6883" width="9" customWidth="1"/>
    <col min="6884" max="6884" width="8.7109375" bestFit="1" customWidth="1"/>
    <col min="6885" max="6885" width="9.5703125" customWidth="1"/>
    <col min="6886" max="6886" width="7.5703125" bestFit="1" customWidth="1"/>
    <col min="6887" max="6887" width="7.42578125" customWidth="1"/>
    <col min="6888" max="6888" width="10.42578125" customWidth="1"/>
    <col min="6889" max="6890" width="8" customWidth="1"/>
    <col min="6891" max="6891" width="5" customWidth="1"/>
    <col min="6892" max="6899" width="0" hidden="1" customWidth="1"/>
    <col min="6900" max="6900" width="8.85546875" customWidth="1"/>
    <col min="6901" max="6901" width="18.85546875" customWidth="1"/>
    <col min="6902" max="6902" width="24.28515625" customWidth="1"/>
    <col min="6903" max="6903" width="17" customWidth="1"/>
    <col min="6904" max="6904" width="14.42578125" customWidth="1"/>
    <col min="6905" max="6905" width="8.140625" bestFit="1" customWidth="1"/>
    <col min="6906" max="6906" width="9.5703125" bestFit="1" customWidth="1"/>
    <col min="6907" max="6907" width="9.85546875" bestFit="1" customWidth="1"/>
    <col min="6908" max="6908" width="14.42578125" customWidth="1"/>
    <col min="6909" max="6909" width="8.140625" bestFit="1" customWidth="1"/>
    <col min="6910" max="6910" width="9.5703125" bestFit="1" customWidth="1"/>
    <col min="6911" max="6911" width="9.85546875" bestFit="1" customWidth="1"/>
    <col min="6913" max="6913" width="13.85546875" customWidth="1"/>
    <col min="6914" max="6914" width="53.5703125" customWidth="1"/>
    <col min="6915" max="6917" width="8.7109375" customWidth="1"/>
    <col min="6918" max="7126" width="9.140625" customWidth="1"/>
    <col min="7127" max="7127" width="13.85546875" customWidth="1"/>
    <col min="7128" max="7128" width="38.5703125" customWidth="1"/>
    <col min="7129" max="7134" width="8.7109375" customWidth="1"/>
    <col min="7135" max="7135" width="2.5703125" customWidth="1"/>
    <col min="7136" max="7136" width="10.7109375" bestFit="1" customWidth="1"/>
    <col min="7137" max="7137" width="9" bestFit="1" customWidth="1"/>
    <col min="7138" max="7138" width="2.7109375" customWidth="1"/>
    <col min="7139" max="7139" width="9" customWidth="1"/>
    <col min="7140" max="7140" width="8.7109375" bestFit="1" customWidth="1"/>
    <col min="7141" max="7141" width="9.5703125" customWidth="1"/>
    <col min="7142" max="7142" width="7.5703125" bestFit="1" customWidth="1"/>
    <col min="7143" max="7143" width="7.42578125" customWidth="1"/>
    <col min="7144" max="7144" width="10.42578125" customWidth="1"/>
    <col min="7145" max="7146" width="8" customWidth="1"/>
    <col min="7147" max="7147" width="5" customWidth="1"/>
    <col min="7148" max="7155" width="0" hidden="1" customWidth="1"/>
    <col min="7156" max="7156" width="8.85546875" customWidth="1"/>
    <col min="7157" max="7157" width="18.85546875" customWidth="1"/>
    <col min="7158" max="7158" width="24.28515625" customWidth="1"/>
    <col min="7159" max="7159" width="17" customWidth="1"/>
    <col min="7160" max="7160" width="14.42578125" customWidth="1"/>
    <col min="7161" max="7161" width="8.140625" bestFit="1" customWidth="1"/>
    <col min="7162" max="7162" width="9.5703125" bestFit="1" customWidth="1"/>
    <col min="7163" max="7163" width="9.85546875" bestFit="1" customWidth="1"/>
    <col min="7164" max="7164" width="14.42578125" customWidth="1"/>
    <col min="7165" max="7165" width="8.140625" bestFit="1" customWidth="1"/>
    <col min="7166" max="7166" width="9.5703125" bestFit="1" customWidth="1"/>
    <col min="7167" max="7167" width="9.85546875" bestFit="1" customWidth="1"/>
    <col min="7169" max="7169" width="13.85546875" customWidth="1"/>
    <col min="7170" max="7170" width="53.5703125" customWidth="1"/>
    <col min="7171" max="7173" width="8.7109375" customWidth="1"/>
    <col min="7174" max="7382" width="9.140625" customWidth="1"/>
    <col min="7383" max="7383" width="13.85546875" customWidth="1"/>
    <col min="7384" max="7384" width="38.5703125" customWidth="1"/>
    <col min="7385" max="7390" width="8.7109375" customWidth="1"/>
    <col min="7391" max="7391" width="2.5703125" customWidth="1"/>
    <col min="7392" max="7392" width="10.7109375" bestFit="1" customWidth="1"/>
    <col min="7393" max="7393" width="9" bestFit="1" customWidth="1"/>
    <col min="7394" max="7394" width="2.7109375" customWidth="1"/>
    <col min="7395" max="7395" width="9" customWidth="1"/>
    <col min="7396" max="7396" width="8.7109375" bestFit="1" customWidth="1"/>
    <col min="7397" max="7397" width="9.5703125" customWidth="1"/>
    <col min="7398" max="7398" width="7.5703125" bestFit="1" customWidth="1"/>
    <col min="7399" max="7399" width="7.42578125" customWidth="1"/>
    <col min="7400" max="7400" width="10.42578125" customWidth="1"/>
    <col min="7401" max="7402" width="8" customWidth="1"/>
    <col min="7403" max="7403" width="5" customWidth="1"/>
    <col min="7404" max="7411" width="0" hidden="1" customWidth="1"/>
    <col min="7412" max="7412" width="8.85546875" customWidth="1"/>
    <col min="7413" max="7413" width="18.85546875" customWidth="1"/>
    <col min="7414" max="7414" width="24.28515625" customWidth="1"/>
    <col min="7415" max="7415" width="17" customWidth="1"/>
    <col min="7416" max="7416" width="14.42578125" customWidth="1"/>
    <col min="7417" max="7417" width="8.140625" bestFit="1" customWidth="1"/>
    <col min="7418" max="7418" width="9.5703125" bestFit="1" customWidth="1"/>
    <col min="7419" max="7419" width="9.85546875" bestFit="1" customWidth="1"/>
    <col min="7420" max="7420" width="14.42578125" customWidth="1"/>
    <col min="7421" max="7421" width="8.140625" bestFit="1" customWidth="1"/>
    <col min="7422" max="7422" width="9.5703125" bestFit="1" customWidth="1"/>
    <col min="7423" max="7423" width="9.85546875" bestFit="1" customWidth="1"/>
    <col min="7425" max="7425" width="13.85546875" customWidth="1"/>
    <col min="7426" max="7426" width="53.5703125" customWidth="1"/>
    <col min="7427" max="7429" width="8.7109375" customWidth="1"/>
    <col min="7430" max="7638" width="9.140625" customWidth="1"/>
    <col min="7639" max="7639" width="13.85546875" customWidth="1"/>
    <col min="7640" max="7640" width="38.5703125" customWidth="1"/>
    <col min="7641" max="7646" width="8.7109375" customWidth="1"/>
    <col min="7647" max="7647" width="2.5703125" customWidth="1"/>
    <col min="7648" max="7648" width="10.7109375" bestFit="1" customWidth="1"/>
    <col min="7649" max="7649" width="9" bestFit="1" customWidth="1"/>
    <col min="7650" max="7650" width="2.7109375" customWidth="1"/>
    <col min="7651" max="7651" width="9" customWidth="1"/>
    <col min="7652" max="7652" width="8.7109375" bestFit="1" customWidth="1"/>
    <col min="7653" max="7653" width="9.5703125" customWidth="1"/>
    <col min="7654" max="7654" width="7.5703125" bestFit="1" customWidth="1"/>
    <col min="7655" max="7655" width="7.42578125" customWidth="1"/>
    <col min="7656" max="7656" width="10.42578125" customWidth="1"/>
    <col min="7657" max="7658" width="8" customWidth="1"/>
    <col min="7659" max="7659" width="5" customWidth="1"/>
    <col min="7660" max="7667" width="0" hidden="1" customWidth="1"/>
    <col min="7668" max="7668" width="8.85546875" customWidth="1"/>
    <col min="7669" max="7669" width="18.85546875" customWidth="1"/>
    <col min="7670" max="7670" width="24.28515625" customWidth="1"/>
    <col min="7671" max="7671" width="17" customWidth="1"/>
    <col min="7672" max="7672" width="14.42578125" customWidth="1"/>
    <col min="7673" max="7673" width="8.140625" bestFit="1" customWidth="1"/>
    <col min="7674" max="7674" width="9.5703125" bestFit="1" customWidth="1"/>
    <col min="7675" max="7675" width="9.85546875" bestFit="1" customWidth="1"/>
    <col min="7676" max="7676" width="14.42578125" customWidth="1"/>
    <col min="7677" max="7677" width="8.140625" bestFit="1" customWidth="1"/>
    <col min="7678" max="7678" width="9.5703125" bestFit="1" customWidth="1"/>
    <col min="7679" max="7679" width="9.85546875" bestFit="1" customWidth="1"/>
    <col min="7681" max="7681" width="13.85546875" customWidth="1"/>
    <col min="7682" max="7682" width="53.5703125" customWidth="1"/>
    <col min="7683" max="7685" width="8.7109375" customWidth="1"/>
    <col min="7686" max="7894" width="9.140625" customWidth="1"/>
    <col min="7895" max="7895" width="13.85546875" customWidth="1"/>
    <col min="7896" max="7896" width="38.5703125" customWidth="1"/>
    <col min="7897" max="7902" width="8.7109375" customWidth="1"/>
    <col min="7903" max="7903" width="2.5703125" customWidth="1"/>
    <col min="7904" max="7904" width="10.7109375" bestFit="1" customWidth="1"/>
    <col min="7905" max="7905" width="9" bestFit="1" customWidth="1"/>
    <col min="7906" max="7906" width="2.7109375" customWidth="1"/>
    <col min="7907" max="7907" width="9" customWidth="1"/>
    <col min="7908" max="7908" width="8.7109375" bestFit="1" customWidth="1"/>
    <col min="7909" max="7909" width="9.5703125" customWidth="1"/>
    <col min="7910" max="7910" width="7.5703125" bestFit="1" customWidth="1"/>
    <col min="7911" max="7911" width="7.42578125" customWidth="1"/>
    <col min="7912" max="7912" width="10.42578125" customWidth="1"/>
    <col min="7913" max="7914" width="8" customWidth="1"/>
    <col min="7915" max="7915" width="5" customWidth="1"/>
    <col min="7916" max="7923" width="0" hidden="1" customWidth="1"/>
    <col min="7924" max="7924" width="8.85546875" customWidth="1"/>
    <col min="7925" max="7925" width="18.85546875" customWidth="1"/>
    <col min="7926" max="7926" width="24.28515625" customWidth="1"/>
    <col min="7927" max="7927" width="17" customWidth="1"/>
    <col min="7928" max="7928" width="14.42578125" customWidth="1"/>
    <col min="7929" max="7929" width="8.140625" bestFit="1" customWidth="1"/>
    <col min="7930" max="7930" width="9.5703125" bestFit="1" customWidth="1"/>
    <col min="7931" max="7931" width="9.85546875" bestFit="1" customWidth="1"/>
    <col min="7932" max="7932" width="14.42578125" customWidth="1"/>
    <col min="7933" max="7933" width="8.140625" bestFit="1" customWidth="1"/>
    <col min="7934" max="7934" width="9.5703125" bestFit="1" customWidth="1"/>
    <col min="7935" max="7935" width="9.85546875" bestFit="1" customWidth="1"/>
    <col min="7937" max="7937" width="13.85546875" customWidth="1"/>
    <col min="7938" max="7938" width="53.5703125" customWidth="1"/>
    <col min="7939" max="7941" width="8.7109375" customWidth="1"/>
    <col min="7942" max="8150" width="9.140625" customWidth="1"/>
    <col min="8151" max="8151" width="13.85546875" customWidth="1"/>
    <col min="8152" max="8152" width="38.5703125" customWidth="1"/>
    <col min="8153" max="8158" width="8.7109375" customWidth="1"/>
    <col min="8159" max="8159" width="2.5703125" customWidth="1"/>
    <col min="8160" max="8160" width="10.7109375" bestFit="1" customWidth="1"/>
    <col min="8161" max="8161" width="9" bestFit="1" customWidth="1"/>
    <col min="8162" max="8162" width="2.7109375" customWidth="1"/>
    <col min="8163" max="8163" width="9" customWidth="1"/>
    <col min="8164" max="8164" width="8.7109375" bestFit="1" customWidth="1"/>
    <col min="8165" max="8165" width="9.5703125" customWidth="1"/>
    <col min="8166" max="8166" width="7.5703125" bestFit="1" customWidth="1"/>
    <col min="8167" max="8167" width="7.42578125" customWidth="1"/>
    <col min="8168" max="8168" width="10.42578125" customWidth="1"/>
    <col min="8169" max="8170" width="8" customWidth="1"/>
    <col min="8171" max="8171" width="5" customWidth="1"/>
    <col min="8172" max="8179" width="0" hidden="1" customWidth="1"/>
    <col min="8180" max="8180" width="8.85546875" customWidth="1"/>
    <col min="8181" max="8181" width="18.85546875" customWidth="1"/>
    <col min="8182" max="8182" width="24.28515625" customWidth="1"/>
    <col min="8183" max="8183" width="17" customWidth="1"/>
    <col min="8184" max="8184" width="14.42578125" customWidth="1"/>
    <col min="8185" max="8185" width="8.140625" bestFit="1" customWidth="1"/>
    <col min="8186" max="8186" width="9.5703125" bestFit="1" customWidth="1"/>
    <col min="8187" max="8187" width="9.85546875" bestFit="1" customWidth="1"/>
    <col min="8188" max="8188" width="14.42578125" customWidth="1"/>
    <col min="8189" max="8189" width="8.140625" bestFit="1" customWidth="1"/>
    <col min="8190" max="8190" width="9.5703125" bestFit="1" customWidth="1"/>
    <col min="8191" max="8191" width="9.85546875" bestFit="1" customWidth="1"/>
    <col min="8193" max="8193" width="13.85546875" customWidth="1"/>
    <col min="8194" max="8194" width="53.5703125" customWidth="1"/>
    <col min="8195" max="8197" width="8.7109375" customWidth="1"/>
    <col min="8198" max="8406" width="9.140625" customWidth="1"/>
    <col min="8407" max="8407" width="13.85546875" customWidth="1"/>
    <col min="8408" max="8408" width="38.5703125" customWidth="1"/>
    <col min="8409" max="8414" width="8.7109375" customWidth="1"/>
    <col min="8415" max="8415" width="2.5703125" customWidth="1"/>
    <col min="8416" max="8416" width="10.7109375" bestFit="1" customWidth="1"/>
    <col min="8417" max="8417" width="9" bestFit="1" customWidth="1"/>
    <col min="8418" max="8418" width="2.7109375" customWidth="1"/>
    <col min="8419" max="8419" width="9" customWidth="1"/>
    <col min="8420" max="8420" width="8.7109375" bestFit="1" customWidth="1"/>
    <col min="8421" max="8421" width="9.5703125" customWidth="1"/>
    <col min="8422" max="8422" width="7.5703125" bestFit="1" customWidth="1"/>
    <col min="8423" max="8423" width="7.42578125" customWidth="1"/>
    <col min="8424" max="8424" width="10.42578125" customWidth="1"/>
    <col min="8425" max="8426" width="8" customWidth="1"/>
    <col min="8427" max="8427" width="5" customWidth="1"/>
    <col min="8428" max="8435" width="0" hidden="1" customWidth="1"/>
    <col min="8436" max="8436" width="8.85546875" customWidth="1"/>
    <col min="8437" max="8437" width="18.85546875" customWidth="1"/>
    <col min="8438" max="8438" width="24.28515625" customWidth="1"/>
    <col min="8439" max="8439" width="17" customWidth="1"/>
    <col min="8440" max="8440" width="14.42578125" customWidth="1"/>
    <col min="8441" max="8441" width="8.140625" bestFit="1" customWidth="1"/>
    <col min="8442" max="8442" width="9.5703125" bestFit="1" customWidth="1"/>
    <col min="8443" max="8443" width="9.85546875" bestFit="1" customWidth="1"/>
    <col min="8444" max="8444" width="14.42578125" customWidth="1"/>
    <col min="8445" max="8445" width="8.140625" bestFit="1" customWidth="1"/>
    <col min="8446" max="8446" width="9.5703125" bestFit="1" customWidth="1"/>
    <col min="8447" max="8447" width="9.85546875" bestFit="1" customWidth="1"/>
    <col min="8449" max="8449" width="13.85546875" customWidth="1"/>
    <col min="8450" max="8450" width="53.5703125" customWidth="1"/>
    <col min="8451" max="8453" width="8.7109375" customWidth="1"/>
    <col min="8454" max="8662" width="9.140625" customWidth="1"/>
    <col min="8663" max="8663" width="13.85546875" customWidth="1"/>
    <col min="8664" max="8664" width="38.5703125" customWidth="1"/>
    <col min="8665" max="8670" width="8.7109375" customWidth="1"/>
    <col min="8671" max="8671" width="2.5703125" customWidth="1"/>
    <col min="8672" max="8672" width="10.7109375" bestFit="1" customWidth="1"/>
    <col min="8673" max="8673" width="9" bestFit="1" customWidth="1"/>
    <col min="8674" max="8674" width="2.7109375" customWidth="1"/>
    <col min="8675" max="8675" width="9" customWidth="1"/>
    <col min="8676" max="8676" width="8.7109375" bestFit="1" customWidth="1"/>
    <col min="8677" max="8677" width="9.5703125" customWidth="1"/>
    <col min="8678" max="8678" width="7.5703125" bestFit="1" customWidth="1"/>
    <col min="8679" max="8679" width="7.42578125" customWidth="1"/>
    <col min="8680" max="8680" width="10.42578125" customWidth="1"/>
    <col min="8681" max="8682" width="8" customWidth="1"/>
    <col min="8683" max="8683" width="5" customWidth="1"/>
    <col min="8684" max="8691" width="0" hidden="1" customWidth="1"/>
    <col min="8692" max="8692" width="8.85546875" customWidth="1"/>
    <col min="8693" max="8693" width="18.85546875" customWidth="1"/>
    <col min="8694" max="8694" width="24.28515625" customWidth="1"/>
    <col min="8695" max="8695" width="17" customWidth="1"/>
    <col min="8696" max="8696" width="14.42578125" customWidth="1"/>
    <col min="8697" max="8697" width="8.140625" bestFit="1" customWidth="1"/>
    <col min="8698" max="8698" width="9.5703125" bestFit="1" customWidth="1"/>
    <col min="8699" max="8699" width="9.85546875" bestFit="1" customWidth="1"/>
    <col min="8700" max="8700" width="14.42578125" customWidth="1"/>
    <col min="8701" max="8701" width="8.140625" bestFit="1" customWidth="1"/>
    <col min="8702" max="8702" width="9.5703125" bestFit="1" customWidth="1"/>
    <col min="8703" max="8703" width="9.85546875" bestFit="1" customWidth="1"/>
    <col min="8705" max="8705" width="13.85546875" customWidth="1"/>
    <col min="8706" max="8706" width="53.5703125" customWidth="1"/>
    <col min="8707" max="8709" width="8.7109375" customWidth="1"/>
    <col min="8710" max="8918" width="9.140625" customWidth="1"/>
    <col min="8919" max="8919" width="13.85546875" customWidth="1"/>
    <col min="8920" max="8920" width="38.5703125" customWidth="1"/>
    <col min="8921" max="8926" width="8.7109375" customWidth="1"/>
    <col min="8927" max="8927" width="2.5703125" customWidth="1"/>
    <col min="8928" max="8928" width="10.7109375" bestFit="1" customWidth="1"/>
    <col min="8929" max="8929" width="9" bestFit="1" customWidth="1"/>
    <col min="8930" max="8930" width="2.7109375" customWidth="1"/>
    <col min="8931" max="8931" width="9" customWidth="1"/>
    <col min="8932" max="8932" width="8.7109375" bestFit="1" customWidth="1"/>
    <col min="8933" max="8933" width="9.5703125" customWidth="1"/>
    <col min="8934" max="8934" width="7.5703125" bestFit="1" customWidth="1"/>
    <col min="8935" max="8935" width="7.42578125" customWidth="1"/>
    <col min="8936" max="8936" width="10.42578125" customWidth="1"/>
    <col min="8937" max="8938" width="8" customWidth="1"/>
    <col min="8939" max="8939" width="5" customWidth="1"/>
    <col min="8940" max="8947" width="0" hidden="1" customWidth="1"/>
    <col min="8948" max="8948" width="8.85546875" customWidth="1"/>
    <col min="8949" max="8949" width="18.85546875" customWidth="1"/>
    <col min="8950" max="8950" width="24.28515625" customWidth="1"/>
    <col min="8951" max="8951" width="17" customWidth="1"/>
    <col min="8952" max="8952" width="14.42578125" customWidth="1"/>
    <col min="8953" max="8953" width="8.140625" bestFit="1" customWidth="1"/>
    <col min="8954" max="8954" width="9.5703125" bestFit="1" customWidth="1"/>
    <col min="8955" max="8955" width="9.85546875" bestFit="1" customWidth="1"/>
    <col min="8956" max="8956" width="14.42578125" customWidth="1"/>
    <col min="8957" max="8957" width="8.140625" bestFit="1" customWidth="1"/>
    <col min="8958" max="8958" width="9.5703125" bestFit="1" customWidth="1"/>
    <col min="8959" max="8959" width="9.85546875" bestFit="1" customWidth="1"/>
    <col min="8961" max="8961" width="13.85546875" customWidth="1"/>
    <col min="8962" max="8962" width="53.5703125" customWidth="1"/>
    <col min="8963" max="8965" width="8.7109375" customWidth="1"/>
    <col min="8966" max="9174" width="9.140625" customWidth="1"/>
    <col min="9175" max="9175" width="13.85546875" customWidth="1"/>
    <col min="9176" max="9176" width="38.5703125" customWidth="1"/>
    <col min="9177" max="9182" width="8.7109375" customWidth="1"/>
    <col min="9183" max="9183" width="2.5703125" customWidth="1"/>
    <col min="9184" max="9184" width="10.7109375" bestFit="1" customWidth="1"/>
    <col min="9185" max="9185" width="9" bestFit="1" customWidth="1"/>
    <col min="9186" max="9186" width="2.7109375" customWidth="1"/>
    <col min="9187" max="9187" width="9" customWidth="1"/>
    <col min="9188" max="9188" width="8.7109375" bestFit="1" customWidth="1"/>
    <col min="9189" max="9189" width="9.5703125" customWidth="1"/>
    <col min="9190" max="9190" width="7.5703125" bestFit="1" customWidth="1"/>
    <col min="9191" max="9191" width="7.42578125" customWidth="1"/>
    <col min="9192" max="9192" width="10.42578125" customWidth="1"/>
    <col min="9193" max="9194" width="8" customWidth="1"/>
    <col min="9195" max="9195" width="5" customWidth="1"/>
    <col min="9196" max="9203" width="0" hidden="1" customWidth="1"/>
    <col min="9204" max="9204" width="8.85546875" customWidth="1"/>
    <col min="9205" max="9205" width="18.85546875" customWidth="1"/>
    <col min="9206" max="9206" width="24.28515625" customWidth="1"/>
    <col min="9207" max="9207" width="17" customWidth="1"/>
    <col min="9208" max="9208" width="14.42578125" customWidth="1"/>
    <col min="9209" max="9209" width="8.140625" bestFit="1" customWidth="1"/>
    <col min="9210" max="9210" width="9.5703125" bestFit="1" customWidth="1"/>
    <col min="9211" max="9211" width="9.85546875" bestFit="1" customWidth="1"/>
    <col min="9212" max="9212" width="14.42578125" customWidth="1"/>
    <col min="9213" max="9213" width="8.140625" bestFit="1" customWidth="1"/>
    <col min="9214" max="9214" width="9.5703125" bestFit="1" customWidth="1"/>
    <col min="9215" max="9215" width="9.85546875" bestFit="1" customWidth="1"/>
    <col min="9217" max="9217" width="13.85546875" customWidth="1"/>
    <col min="9218" max="9218" width="53.5703125" customWidth="1"/>
    <col min="9219" max="9221" width="8.7109375" customWidth="1"/>
    <col min="9222" max="9430" width="9.140625" customWidth="1"/>
    <col min="9431" max="9431" width="13.85546875" customWidth="1"/>
    <col min="9432" max="9432" width="38.5703125" customWidth="1"/>
    <col min="9433" max="9438" width="8.7109375" customWidth="1"/>
    <col min="9439" max="9439" width="2.5703125" customWidth="1"/>
    <col min="9440" max="9440" width="10.7109375" bestFit="1" customWidth="1"/>
    <col min="9441" max="9441" width="9" bestFit="1" customWidth="1"/>
    <col min="9442" max="9442" width="2.7109375" customWidth="1"/>
    <col min="9443" max="9443" width="9" customWidth="1"/>
    <col min="9444" max="9444" width="8.7109375" bestFit="1" customWidth="1"/>
    <col min="9445" max="9445" width="9.5703125" customWidth="1"/>
    <col min="9446" max="9446" width="7.5703125" bestFit="1" customWidth="1"/>
    <col min="9447" max="9447" width="7.42578125" customWidth="1"/>
    <col min="9448" max="9448" width="10.42578125" customWidth="1"/>
    <col min="9449" max="9450" width="8" customWidth="1"/>
    <col min="9451" max="9451" width="5" customWidth="1"/>
    <col min="9452" max="9459" width="0" hidden="1" customWidth="1"/>
    <col min="9460" max="9460" width="8.85546875" customWidth="1"/>
    <col min="9461" max="9461" width="18.85546875" customWidth="1"/>
    <col min="9462" max="9462" width="24.28515625" customWidth="1"/>
    <col min="9463" max="9463" width="17" customWidth="1"/>
    <col min="9464" max="9464" width="14.42578125" customWidth="1"/>
    <col min="9465" max="9465" width="8.140625" bestFit="1" customWidth="1"/>
    <col min="9466" max="9466" width="9.5703125" bestFit="1" customWidth="1"/>
    <col min="9467" max="9467" width="9.85546875" bestFit="1" customWidth="1"/>
    <col min="9468" max="9468" width="14.42578125" customWidth="1"/>
    <col min="9469" max="9469" width="8.140625" bestFit="1" customWidth="1"/>
    <col min="9470" max="9470" width="9.5703125" bestFit="1" customWidth="1"/>
    <col min="9471" max="9471" width="9.85546875" bestFit="1" customWidth="1"/>
    <col min="9473" max="9473" width="13.85546875" customWidth="1"/>
    <col min="9474" max="9474" width="53.5703125" customWidth="1"/>
    <col min="9475" max="9477" width="8.7109375" customWidth="1"/>
    <col min="9478" max="9686" width="9.140625" customWidth="1"/>
    <col min="9687" max="9687" width="13.85546875" customWidth="1"/>
    <col min="9688" max="9688" width="38.5703125" customWidth="1"/>
    <col min="9689" max="9694" width="8.7109375" customWidth="1"/>
    <col min="9695" max="9695" width="2.5703125" customWidth="1"/>
    <col min="9696" max="9696" width="10.7109375" bestFit="1" customWidth="1"/>
    <col min="9697" max="9697" width="9" bestFit="1" customWidth="1"/>
    <col min="9698" max="9698" width="2.7109375" customWidth="1"/>
    <col min="9699" max="9699" width="9" customWidth="1"/>
    <col min="9700" max="9700" width="8.7109375" bestFit="1" customWidth="1"/>
    <col min="9701" max="9701" width="9.5703125" customWidth="1"/>
    <col min="9702" max="9702" width="7.5703125" bestFit="1" customWidth="1"/>
    <col min="9703" max="9703" width="7.42578125" customWidth="1"/>
    <col min="9704" max="9704" width="10.42578125" customWidth="1"/>
    <col min="9705" max="9706" width="8" customWidth="1"/>
    <col min="9707" max="9707" width="5" customWidth="1"/>
    <col min="9708" max="9715" width="0" hidden="1" customWidth="1"/>
    <col min="9716" max="9716" width="8.85546875" customWidth="1"/>
    <col min="9717" max="9717" width="18.85546875" customWidth="1"/>
    <col min="9718" max="9718" width="24.28515625" customWidth="1"/>
    <col min="9719" max="9719" width="17" customWidth="1"/>
    <col min="9720" max="9720" width="14.42578125" customWidth="1"/>
    <col min="9721" max="9721" width="8.140625" bestFit="1" customWidth="1"/>
    <col min="9722" max="9722" width="9.5703125" bestFit="1" customWidth="1"/>
    <col min="9723" max="9723" width="9.85546875" bestFit="1" customWidth="1"/>
    <col min="9724" max="9724" width="14.42578125" customWidth="1"/>
    <col min="9725" max="9725" width="8.140625" bestFit="1" customWidth="1"/>
    <col min="9726" max="9726" width="9.5703125" bestFit="1" customWidth="1"/>
    <col min="9727" max="9727" width="9.85546875" bestFit="1" customWidth="1"/>
    <col min="9729" max="9729" width="13.85546875" customWidth="1"/>
    <col min="9730" max="9730" width="53.5703125" customWidth="1"/>
    <col min="9731" max="9733" width="8.7109375" customWidth="1"/>
    <col min="9734" max="9942" width="9.140625" customWidth="1"/>
    <col min="9943" max="9943" width="13.85546875" customWidth="1"/>
    <col min="9944" max="9944" width="38.5703125" customWidth="1"/>
    <col min="9945" max="9950" width="8.7109375" customWidth="1"/>
    <col min="9951" max="9951" width="2.5703125" customWidth="1"/>
    <col min="9952" max="9952" width="10.7109375" bestFit="1" customWidth="1"/>
    <col min="9953" max="9953" width="9" bestFit="1" customWidth="1"/>
    <col min="9954" max="9954" width="2.7109375" customWidth="1"/>
    <col min="9955" max="9955" width="9" customWidth="1"/>
    <col min="9956" max="9956" width="8.7109375" bestFit="1" customWidth="1"/>
    <col min="9957" max="9957" width="9.5703125" customWidth="1"/>
    <col min="9958" max="9958" width="7.5703125" bestFit="1" customWidth="1"/>
    <col min="9959" max="9959" width="7.42578125" customWidth="1"/>
    <col min="9960" max="9960" width="10.42578125" customWidth="1"/>
    <col min="9961" max="9962" width="8" customWidth="1"/>
    <col min="9963" max="9963" width="5" customWidth="1"/>
    <col min="9964" max="9971" width="0" hidden="1" customWidth="1"/>
    <col min="9972" max="9972" width="8.85546875" customWidth="1"/>
    <col min="9973" max="9973" width="18.85546875" customWidth="1"/>
    <col min="9974" max="9974" width="24.28515625" customWidth="1"/>
    <col min="9975" max="9975" width="17" customWidth="1"/>
    <col min="9976" max="9976" width="14.42578125" customWidth="1"/>
    <col min="9977" max="9977" width="8.140625" bestFit="1" customWidth="1"/>
    <col min="9978" max="9978" width="9.5703125" bestFit="1" customWidth="1"/>
    <col min="9979" max="9979" width="9.85546875" bestFit="1" customWidth="1"/>
    <col min="9980" max="9980" width="14.42578125" customWidth="1"/>
    <col min="9981" max="9981" width="8.140625" bestFit="1" customWidth="1"/>
    <col min="9982" max="9982" width="9.5703125" bestFit="1" customWidth="1"/>
    <col min="9983" max="9983" width="9.85546875" bestFit="1" customWidth="1"/>
    <col min="9985" max="9985" width="13.85546875" customWidth="1"/>
    <col min="9986" max="9986" width="53.5703125" customWidth="1"/>
    <col min="9987" max="9989" width="8.7109375" customWidth="1"/>
    <col min="9990" max="10198" width="9.140625" customWidth="1"/>
    <col min="10199" max="10199" width="13.85546875" customWidth="1"/>
    <col min="10200" max="10200" width="38.5703125" customWidth="1"/>
    <col min="10201" max="10206" width="8.7109375" customWidth="1"/>
    <col min="10207" max="10207" width="2.5703125" customWidth="1"/>
    <col min="10208" max="10208" width="10.7109375" bestFit="1" customWidth="1"/>
    <col min="10209" max="10209" width="9" bestFit="1" customWidth="1"/>
    <col min="10210" max="10210" width="2.7109375" customWidth="1"/>
    <col min="10211" max="10211" width="9" customWidth="1"/>
    <col min="10212" max="10212" width="8.7109375" bestFit="1" customWidth="1"/>
    <col min="10213" max="10213" width="9.5703125" customWidth="1"/>
    <col min="10214" max="10214" width="7.5703125" bestFit="1" customWidth="1"/>
    <col min="10215" max="10215" width="7.42578125" customWidth="1"/>
    <col min="10216" max="10216" width="10.42578125" customWidth="1"/>
    <col min="10217" max="10218" width="8" customWidth="1"/>
    <col min="10219" max="10219" width="5" customWidth="1"/>
    <col min="10220" max="10227" width="0" hidden="1" customWidth="1"/>
    <col min="10228" max="10228" width="8.85546875" customWidth="1"/>
    <col min="10229" max="10229" width="18.85546875" customWidth="1"/>
    <col min="10230" max="10230" width="24.28515625" customWidth="1"/>
    <col min="10231" max="10231" width="17" customWidth="1"/>
    <col min="10232" max="10232" width="14.42578125" customWidth="1"/>
    <col min="10233" max="10233" width="8.140625" bestFit="1" customWidth="1"/>
    <col min="10234" max="10234" width="9.5703125" bestFit="1" customWidth="1"/>
    <col min="10235" max="10235" width="9.85546875" bestFit="1" customWidth="1"/>
    <col min="10236" max="10236" width="14.42578125" customWidth="1"/>
    <col min="10237" max="10237" width="8.140625" bestFit="1" customWidth="1"/>
    <col min="10238" max="10238" width="9.5703125" bestFit="1" customWidth="1"/>
    <col min="10239" max="10239" width="9.85546875" bestFit="1" customWidth="1"/>
    <col min="10241" max="10241" width="13.85546875" customWidth="1"/>
    <col min="10242" max="10242" width="53.5703125" customWidth="1"/>
    <col min="10243" max="10245" width="8.7109375" customWidth="1"/>
    <col min="10246" max="10454" width="9.140625" customWidth="1"/>
    <col min="10455" max="10455" width="13.85546875" customWidth="1"/>
    <col min="10456" max="10456" width="38.5703125" customWidth="1"/>
    <col min="10457" max="10462" width="8.7109375" customWidth="1"/>
    <col min="10463" max="10463" width="2.5703125" customWidth="1"/>
    <col min="10464" max="10464" width="10.7109375" bestFit="1" customWidth="1"/>
    <col min="10465" max="10465" width="9" bestFit="1" customWidth="1"/>
    <col min="10466" max="10466" width="2.7109375" customWidth="1"/>
    <col min="10467" max="10467" width="9" customWidth="1"/>
    <col min="10468" max="10468" width="8.7109375" bestFit="1" customWidth="1"/>
    <col min="10469" max="10469" width="9.5703125" customWidth="1"/>
    <col min="10470" max="10470" width="7.5703125" bestFit="1" customWidth="1"/>
    <col min="10471" max="10471" width="7.42578125" customWidth="1"/>
    <col min="10472" max="10472" width="10.42578125" customWidth="1"/>
    <col min="10473" max="10474" width="8" customWidth="1"/>
    <col min="10475" max="10475" width="5" customWidth="1"/>
    <col min="10476" max="10483" width="0" hidden="1" customWidth="1"/>
    <col min="10484" max="10484" width="8.85546875" customWidth="1"/>
    <col min="10485" max="10485" width="18.85546875" customWidth="1"/>
    <col min="10486" max="10486" width="24.28515625" customWidth="1"/>
    <col min="10487" max="10487" width="17" customWidth="1"/>
    <col min="10488" max="10488" width="14.42578125" customWidth="1"/>
    <col min="10489" max="10489" width="8.140625" bestFit="1" customWidth="1"/>
    <col min="10490" max="10490" width="9.5703125" bestFit="1" customWidth="1"/>
    <col min="10491" max="10491" width="9.85546875" bestFit="1" customWidth="1"/>
    <col min="10492" max="10492" width="14.42578125" customWidth="1"/>
    <col min="10493" max="10493" width="8.140625" bestFit="1" customWidth="1"/>
    <col min="10494" max="10494" width="9.5703125" bestFit="1" customWidth="1"/>
    <col min="10495" max="10495" width="9.85546875" bestFit="1" customWidth="1"/>
    <col min="10497" max="10497" width="13.85546875" customWidth="1"/>
    <col min="10498" max="10498" width="53.5703125" customWidth="1"/>
    <col min="10499" max="10501" width="8.7109375" customWidth="1"/>
    <col min="10502" max="10710" width="9.140625" customWidth="1"/>
    <col min="10711" max="10711" width="13.85546875" customWidth="1"/>
    <col min="10712" max="10712" width="38.5703125" customWidth="1"/>
    <col min="10713" max="10718" width="8.7109375" customWidth="1"/>
    <col min="10719" max="10719" width="2.5703125" customWidth="1"/>
    <col min="10720" max="10720" width="10.7109375" bestFit="1" customWidth="1"/>
    <col min="10721" max="10721" width="9" bestFit="1" customWidth="1"/>
    <col min="10722" max="10722" width="2.7109375" customWidth="1"/>
    <col min="10723" max="10723" width="9" customWidth="1"/>
    <col min="10724" max="10724" width="8.7109375" bestFit="1" customWidth="1"/>
    <col min="10725" max="10725" width="9.5703125" customWidth="1"/>
    <col min="10726" max="10726" width="7.5703125" bestFit="1" customWidth="1"/>
    <col min="10727" max="10727" width="7.42578125" customWidth="1"/>
    <col min="10728" max="10728" width="10.42578125" customWidth="1"/>
    <col min="10729" max="10730" width="8" customWidth="1"/>
    <col min="10731" max="10731" width="5" customWidth="1"/>
    <col min="10732" max="10739" width="0" hidden="1" customWidth="1"/>
    <col min="10740" max="10740" width="8.85546875" customWidth="1"/>
    <col min="10741" max="10741" width="18.85546875" customWidth="1"/>
    <col min="10742" max="10742" width="24.28515625" customWidth="1"/>
    <col min="10743" max="10743" width="17" customWidth="1"/>
    <col min="10744" max="10744" width="14.42578125" customWidth="1"/>
    <col min="10745" max="10745" width="8.140625" bestFit="1" customWidth="1"/>
    <col min="10746" max="10746" width="9.5703125" bestFit="1" customWidth="1"/>
    <col min="10747" max="10747" width="9.85546875" bestFit="1" customWidth="1"/>
    <col min="10748" max="10748" width="14.42578125" customWidth="1"/>
    <col min="10749" max="10749" width="8.140625" bestFit="1" customWidth="1"/>
    <col min="10750" max="10750" width="9.5703125" bestFit="1" customWidth="1"/>
    <col min="10751" max="10751" width="9.85546875" bestFit="1" customWidth="1"/>
    <col min="10753" max="10753" width="13.85546875" customWidth="1"/>
    <col min="10754" max="10754" width="53.5703125" customWidth="1"/>
    <col min="10755" max="10757" width="8.7109375" customWidth="1"/>
    <col min="10758" max="10966" width="9.140625" customWidth="1"/>
    <col min="10967" max="10967" width="13.85546875" customWidth="1"/>
    <col min="10968" max="10968" width="38.5703125" customWidth="1"/>
    <col min="10969" max="10974" width="8.7109375" customWidth="1"/>
    <col min="10975" max="10975" width="2.5703125" customWidth="1"/>
    <col min="10976" max="10976" width="10.7109375" bestFit="1" customWidth="1"/>
    <col min="10977" max="10977" width="9" bestFit="1" customWidth="1"/>
    <col min="10978" max="10978" width="2.7109375" customWidth="1"/>
    <col min="10979" max="10979" width="9" customWidth="1"/>
    <col min="10980" max="10980" width="8.7109375" bestFit="1" customWidth="1"/>
    <col min="10981" max="10981" width="9.5703125" customWidth="1"/>
    <col min="10982" max="10982" width="7.5703125" bestFit="1" customWidth="1"/>
    <col min="10983" max="10983" width="7.42578125" customWidth="1"/>
    <col min="10984" max="10984" width="10.42578125" customWidth="1"/>
    <col min="10985" max="10986" width="8" customWidth="1"/>
    <col min="10987" max="10987" width="5" customWidth="1"/>
    <col min="10988" max="10995" width="0" hidden="1" customWidth="1"/>
    <col min="10996" max="10996" width="8.85546875" customWidth="1"/>
    <col min="10997" max="10997" width="18.85546875" customWidth="1"/>
    <col min="10998" max="10998" width="24.28515625" customWidth="1"/>
    <col min="10999" max="10999" width="17" customWidth="1"/>
    <col min="11000" max="11000" width="14.42578125" customWidth="1"/>
    <col min="11001" max="11001" width="8.140625" bestFit="1" customWidth="1"/>
    <col min="11002" max="11002" width="9.5703125" bestFit="1" customWidth="1"/>
    <col min="11003" max="11003" width="9.85546875" bestFit="1" customWidth="1"/>
    <col min="11004" max="11004" width="14.42578125" customWidth="1"/>
    <col min="11005" max="11005" width="8.140625" bestFit="1" customWidth="1"/>
    <col min="11006" max="11006" width="9.5703125" bestFit="1" customWidth="1"/>
    <col min="11007" max="11007" width="9.85546875" bestFit="1" customWidth="1"/>
    <col min="11009" max="11009" width="13.85546875" customWidth="1"/>
    <col min="11010" max="11010" width="53.5703125" customWidth="1"/>
    <col min="11011" max="11013" width="8.7109375" customWidth="1"/>
    <col min="11014" max="11222" width="9.140625" customWidth="1"/>
    <col min="11223" max="11223" width="13.85546875" customWidth="1"/>
    <col min="11224" max="11224" width="38.5703125" customWidth="1"/>
    <col min="11225" max="11230" width="8.7109375" customWidth="1"/>
    <col min="11231" max="11231" width="2.5703125" customWidth="1"/>
    <col min="11232" max="11232" width="10.7109375" bestFit="1" customWidth="1"/>
    <col min="11233" max="11233" width="9" bestFit="1" customWidth="1"/>
    <col min="11234" max="11234" width="2.7109375" customWidth="1"/>
    <col min="11235" max="11235" width="9" customWidth="1"/>
    <col min="11236" max="11236" width="8.7109375" bestFit="1" customWidth="1"/>
    <col min="11237" max="11237" width="9.5703125" customWidth="1"/>
    <col min="11238" max="11238" width="7.5703125" bestFit="1" customWidth="1"/>
    <col min="11239" max="11239" width="7.42578125" customWidth="1"/>
    <col min="11240" max="11240" width="10.42578125" customWidth="1"/>
    <col min="11241" max="11242" width="8" customWidth="1"/>
    <col min="11243" max="11243" width="5" customWidth="1"/>
    <col min="11244" max="11251" width="0" hidden="1" customWidth="1"/>
    <col min="11252" max="11252" width="8.85546875" customWidth="1"/>
    <col min="11253" max="11253" width="18.85546875" customWidth="1"/>
    <col min="11254" max="11254" width="24.28515625" customWidth="1"/>
    <col min="11255" max="11255" width="17" customWidth="1"/>
    <col min="11256" max="11256" width="14.42578125" customWidth="1"/>
    <col min="11257" max="11257" width="8.140625" bestFit="1" customWidth="1"/>
    <col min="11258" max="11258" width="9.5703125" bestFit="1" customWidth="1"/>
    <col min="11259" max="11259" width="9.85546875" bestFit="1" customWidth="1"/>
    <col min="11260" max="11260" width="14.42578125" customWidth="1"/>
    <col min="11261" max="11261" width="8.140625" bestFit="1" customWidth="1"/>
    <col min="11262" max="11262" width="9.5703125" bestFit="1" customWidth="1"/>
    <col min="11263" max="11263" width="9.85546875" bestFit="1" customWidth="1"/>
    <col min="11265" max="11265" width="13.85546875" customWidth="1"/>
    <col min="11266" max="11266" width="53.5703125" customWidth="1"/>
    <col min="11267" max="11269" width="8.7109375" customWidth="1"/>
    <col min="11270" max="11478" width="9.140625" customWidth="1"/>
    <col min="11479" max="11479" width="13.85546875" customWidth="1"/>
    <col min="11480" max="11480" width="38.5703125" customWidth="1"/>
    <col min="11481" max="11486" width="8.7109375" customWidth="1"/>
    <col min="11487" max="11487" width="2.5703125" customWidth="1"/>
    <col min="11488" max="11488" width="10.7109375" bestFit="1" customWidth="1"/>
    <col min="11489" max="11489" width="9" bestFit="1" customWidth="1"/>
    <col min="11490" max="11490" width="2.7109375" customWidth="1"/>
    <col min="11491" max="11491" width="9" customWidth="1"/>
    <col min="11492" max="11492" width="8.7109375" bestFit="1" customWidth="1"/>
    <col min="11493" max="11493" width="9.5703125" customWidth="1"/>
    <col min="11494" max="11494" width="7.5703125" bestFit="1" customWidth="1"/>
    <col min="11495" max="11495" width="7.42578125" customWidth="1"/>
    <col min="11496" max="11496" width="10.42578125" customWidth="1"/>
    <col min="11497" max="11498" width="8" customWidth="1"/>
    <col min="11499" max="11499" width="5" customWidth="1"/>
    <col min="11500" max="11507" width="0" hidden="1" customWidth="1"/>
    <col min="11508" max="11508" width="8.85546875" customWidth="1"/>
    <col min="11509" max="11509" width="18.85546875" customWidth="1"/>
    <col min="11510" max="11510" width="24.28515625" customWidth="1"/>
    <col min="11511" max="11511" width="17" customWidth="1"/>
    <col min="11512" max="11512" width="14.42578125" customWidth="1"/>
    <col min="11513" max="11513" width="8.140625" bestFit="1" customWidth="1"/>
    <col min="11514" max="11514" width="9.5703125" bestFit="1" customWidth="1"/>
    <col min="11515" max="11515" width="9.85546875" bestFit="1" customWidth="1"/>
    <col min="11516" max="11516" width="14.42578125" customWidth="1"/>
    <col min="11517" max="11517" width="8.140625" bestFit="1" customWidth="1"/>
    <col min="11518" max="11518" width="9.5703125" bestFit="1" customWidth="1"/>
    <col min="11519" max="11519" width="9.85546875" bestFit="1" customWidth="1"/>
    <col min="11521" max="11521" width="13.85546875" customWidth="1"/>
    <col min="11522" max="11522" width="53.5703125" customWidth="1"/>
    <col min="11523" max="11525" width="8.7109375" customWidth="1"/>
    <col min="11526" max="11734" width="9.140625" customWidth="1"/>
    <col min="11735" max="11735" width="13.85546875" customWidth="1"/>
    <col min="11736" max="11736" width="38.5703125" customWidth="1"/>
    <col min="11737" max="11742" width="8.7109375" customWidth="1"/>
    <col min="11743" max="11743" width="2.5703125" customWidth="1"/>
    <col min="11744" max="11744" width="10.7109375" bestFit="1" customWidth="1"/>
    <col min="11745" max="11745" width="9" bestFit="1" customWidth="1"/>
    <col min="11746" max="11746" width="2.7109375" customWidth="1"/>
    <col min="11747" max="11747" width="9" customWidth="1"/>
    <col min="11748" max="11748" width="8.7109375" bestFit="1" customWidth="1"/>
    <col min="11749" max="11749" width="9.5703125" customWidth="1"/>
    <col min="11750" max="11750" width="7.5703125" bestFit="1" customWidth="1"/>
    <col min="11751" max="11751" width="7.42578125" customWidth="1"/>
    <col min="11752" max="11752" width="10.42578125" customWidth="1"/>
    <col min="11753" max="11754" width="8" customWidth="1"/>
    <col min="11755" max="11755" width="5" customWidth="1"/>
    <col min="11756" max="11763" width="0" hidden="1" customWidth="1"/>
    <col min="11764" max="11764" width="8.85546875" customWidth="1"/>
    <col min="11765" max="11765" width="18.85546875" customWidth="1"/>
    <col min="11766" max="11766" width="24.28515625" customWidth="1"/>
    <col min="11767" max="11767" width="17" customWidth="1"/>
    <col min="11768" max="11768" width="14.42578125" customWidth="1"/>
    <col min="11769" max="11769" width="8.140625" bestFit="1" customWidth="1"/>
    <col min="11770" max="11770" width="9.5703125" bestFit="1" customWidth="1"/>
    <col min="11771" max="11771" width="9.85546875" bestFit="1" customWidth="1"/>
    <col min="11772" max="11772" width="14.42578125" customWidth="1"/>
    <col min="11773" max="11773" width="8.140625" bestFit="1" customWidth="1"/>
    <col min="11774" max="11774" width="9.5703125" bestFit="1" customWidth="1"/>
    <col min="11775" max="11775" width="9.85546875" bestFit="1" customWidth="1"/>
    <col min="11777" max="11777" width="13.85546875" customWidth="1"/>
    <col min="11778" max="11778" width="53.5703125" customWidth="1"/>
    <col min="11779" max="11781" width="8.7109375" customWidth="1"/>
    <col min="11782" max="11990" width="9.140625" customWidth="1"/>
    <col min="11991" max="11991" width="13.85546875" customWidth="1"/>
    <col min="11992" max="11992" width="38.5703125" customWidth="1"/>
    <col min="11993" max="11998" width="8.7109375" customWidth="1"/>
    <col min="11999" max="11999" width="2.5703125" customWidth="1"/>
    <col min="12000" max="12000" width="10.7109375" bestFit="1" customWidth="1"/>
    <col min="12001" max="12001" width="9" bestFit="1" customWidth="1"/>
    <col min="12002" max="12002" width="2.7109375" customWidth="1"/>
    <col min="12003" max="12003" width="9" customWidth="1"/>
    <col min="12004" max="12004" width="8.7109375" bestFit="1" customWidth="1"/>
    <col min="12005" max="12005" width="9.5703125" customWidth="1"/>
    <col min="12006" max="12006" width="7.5703125" bestFit="1" customWidth="1"/>
    <col min="12007" max="12007" width="7.42578125" customWidth="1"/>
    <col min="12008" max="12008" width="10.42578125" customWidth="1"/>
    <col min="12009" max="12010" width="8" customWidth="1"/>
    <col min="12011" max="12011" width="5" customWidth="1"/>
    <col min="12012" max="12019" width="0" hidden="1" customWidth="1"/>
    <col min="12020" max="12020" width="8.85546875" customWidth="1"/>
    <col min="12021" max="12021" width="18.85546875" customWidth="1"/>
    <col min="12022" max="12022" width="24.28515625" customWidth="1"/>
    <col min="12023" max="12023" width="17" customWidth="1"/>
    <col min="12024" max="12024" width="14.42578125" customWidth="1"/>
    <col min="12025" max="12025" width="8.140625" bestFit="1" customWidth="1"/>
    <col min="12026" max="12026" width="9.5703125" bestFit="1" customWidth="1"/>
    <col min="12027" max="12027" width="9.85546875" bestFit="1" customWidth="1"/>
    <col min="12028" max="12028" width="14.42578125" customWidth="1"/>
    <col min="12029" max="12029" width="8.140625" bestFit="1" customWidth="1"/>
    <col min="12030" max="12030" width="9.5703125" bestFit="1" customWidth="1"/>
    <col min="12031" max="12031" width="9.85546875" bestFit="1" customWidth="1"/>
    <col min="12033" max="12033" width="13.85546875" customWidth="1"/>
    <col min="12034" max="12034" width="53.5703125" customWidth="1"/>
    <col min="12035" max="12037" width="8.7109375" customWidth="1"/>
    <col min="12038" max="12246" width="9.140625" customWidth="1"/>
    <col min="12247" max="12247" width="13.85546875" customWidth="1"/>
    <col min="12248" max="12248" width="38.5703125" customWidth="1"/>
    <col min="12249" max="12254" width="8.7109375" customWidth="1"/>
    <col min="12255" max="12255" width="2.5703125" customWidth="1"/>
    <col min="12256" max="12256" width="10.7109375" bestFit="1" customWidth="1"/>
    <col min="12257" max="12257" width="9" bestFit="1" customWidth="1"/>
    <col min="12258" max="12258" width="2.7109375" customWidth="1"/>
    <col min="12259" max="12259" width="9" customWidth="1"/>
    <col min="12260" max="12260" width="8.7109375" bestFit="1" customWidth="1"/>
    <col min="12261" max="12261" width="9.5703125" customWidth="1"/>
    <col min="12262" max="12262" width="7.5703125" bestFit="1" customWidth="1"/>
    <col min="12263" max="12263" width="7.42578125" customWidth="1"/>
    <col min="12264" max="12264" width="10.42578125" customWidth="1"/>
    <col min="12265" max="12266" width="8" customWidth="1"/>
    <col min="12267" max="12267" width="5" customWidth="1"/>
    <col min="12268" max="12275" width="0" hidden="1" customWidth="1"/>
    <col min="12276" max="12276" width="8.85546875" customWidth="1"/>
    <col min="12277" max="12277" width="18.85546875" customWidth="1"/>
    <col min="12278" max="12278" width="24.28515625" customWidth="1"/>
    <col min="12279" max="12279" width="17" customWidth="1"/>
    <col min="12280" max="12280" width="14.42578125" customWidth="1"/>
    <col min="12281" max="12281" width="8.140625" bestFit="1" customWidth="1"/>
    <col min="12282" max="12282" width="9.5703125" bestFit="1" customWidth="1"/>
    <col min="12283" max="12283" width="9.85546875" bestFit="1" customWidth="1"/>
    <col min="12284" max="12284" width="14.42578125" customWidth="1"/>
    <col min="12285" max="12285" width="8.140625" bestFit="1" customWidth="1"/>
    <col min="12286" max="12286" width="9.5703125" bestFit="1" customWidth="1"/>
    <col min="12287" max="12287" width="9.85546875" bestFit="1" customWidth="1"/>
    <col min="12289" max="12289" width="13.85546875" customWidth="1"/>
    <col min="12290" max="12290" width="53.5703125" customWidth="1"/>
    <col min="12291" max="12293" width="8.7109375" customWidth="1"/>
    <col min="12294" max="12502" width="9.140625" customWidth="1"/>
    <col min="12503" max="12503" width="13.85546875" customWidth="1"/>
    <col min="12504" max="12504" width="38.5703125" customWidth="1"/>
    <col min="12505" max="12510" width="8.7109375" customWidth="1"/>
    <col min="12511" max="12511" width="2.5703125" customWidth="1"/>
    <col min="12512" max="12512" width="10.7109375" bestFit="1" customWidth="1"/>
    <col min="12513" max="12513" width="9" bestFit="1" customWidth="1"/>
    <col min="12514" max="12514" width="2.7109375" customWidth="1"/>
    <col min="12515" max="12515" width="9" customWidth="1"/>
    <col min="12516" max="12516" width="8.7109375" bestFit="1" customWidth="1"/>
    <col min="12517" max="12517" width="9.5703125" customWidth="1"/>
    <col min="12518" max="12518" width="7.5703125" bestFit="1" customWidth="1"/>
    <col min="12519" max="12519" width="7.42578125" customWidth="1"/>
    <col min="12520" max="12520" width="10.42578125" customWidth="1"/>
    <col min="12521" max="12522" width="8" customWidth="1"/>
    <col min="12523" max="12523" width="5" customWidth="1"/>
    <col min="12524" max="12531" width="0" hidden="1" customWidth="1"/>
    <col min="12532" max="12532" width="8.85546875" customWidth="1"/>
    <col min="12533" max="12533" width="18.85546875" customWidth="1"/>
    <col min="12534" max="12534" width="24.28515625" customWidth="1"/>
    <col min="12535" max="12535" width="17" customWidth="1"/>
    <col min="12536" max="12536" width="14.42578125" customWidth="1"/>
    <col min="12537" max="12537" width="8.140625" bestFit="1" customWidth="1"/>
    <col min="12538" max="12538" width="9.5703125" bestFit="1" customWidth="1"/>
    <col min="12539" max="12539" width="9.85546875" bestFit="1" customWidth="1"/>
    <col min="12540" max="12540" width="14.42578125" customWidth="1"/>
    <col min="12541" max="12541" width="8.140625" bestFit="1" customWidth="1"/>
    <col min="12542" max="12542" width="9.5703125" bestFit="1" customWidth="1"/>
    <col min="12543" max="12543" width="9.85546875" bestFit="1" customWidth="1"/>
    <col min="12545" max="12545" width="13.85546875" customWidth="1"/>
    <col min="12546" max="12546" width="53.5703125" customWidth="1"/>
    <col min="12547" max="12549" width="8.7109375" customWidth="1"/>
    <col min="12550" max="12758" width="9.140625" customWidth="1"/>
    <col min="12759" max="12759" width="13.85546875" customWidth="1"/>
    <col min="12760" max="12760" width="38.5703125" customWidth="1"/>
    <col min="12761" max="12766" width="8.7109375" customWidth="1"/>
    <col min="12767" max="12767" width="2.5703125" customWidth="1"/>
    <col min="12768" max="12768" width="10.7109375" bestFit="1" customWidth="1"/>
    <col min="12769" max="12769" width="9" bestFit="1" customWidth="1"/>
    <col min="12770" max="12770" width="2.7109375" customWidth="1"/>
    <col min="12771" max="12771" width="9" customWidth="1"/>
    <col min="12772" max="12772" width="8.7109375" bestFit="1" customWidth="1"/>
    <col min="12773" max="12773" width="9.5703125" customWidth="1"/>
    <col min="12774" max="12774" width="7.5703125" bestFit="1" customWidth="1"/>
    <col min="12775" max="12775" width="7.42578125" customWidth="1"/>
    <col min="12776" max="12776" width="10.42578125" customWidth="1"/>
    <col min="12777" max="12778" width="8" customWidth="1"/>
    <col min="12779" max="12779" width="5" customWidth="1"/>
    <col min="12780" max="12787" width="0" hidden="1" customWidth="1"/>
    <col min="12788" max="12788" width="8.85546875" customWidth="1"/>
    <col min="12789" max="12789" width="18.85546875" customWidth="1"/>
    <col min="12790" max="12790" width="24.28515625" customWidth="1"/>
    <col min="12791" max="12791" width="17" customWidth="1"/>
    <col min="12792" max="12792" width="14.42578125" customWidth="1"/>
    <col min="12793" max="12793" width="8.140625" bestFit="1" customWidth="1"/>
    <col min="12794" max="12794" width="9.5703125" bestFit="1" customWidth="1"/>
    <col min="12795" max="12795" width="9.85546875" bestFit="1" customWidth="1"/>
    <col min="12796" max="12796" width="14.42578125" customWidth="1"/>
    <col min="12797" max="12797" width="8.140625" bestFit="1" customWidth="1"/>
    <col min="12798" max="12798" width="9.5703125" bestFit="1" customWidth="1"/>
    <col min="12799" max="12799" width="9.85546875" bestFit="1" customWidth="1"/>
    <col min="12801" max="12801" width="13.85546875" customWidth="1"/>
    <col min="12802" max="12802" width="53.5703125" customWidth="1"/>
    <col min="12803" max="12805" width="8.7109375" customWidth="1"/>
    <col min="12806" max="13014" width="9.140625" customWidth="1"/>
    <col min="13015" max="13015" width="13.85546875" customWidth="1"/>
    <col min="13016" max="13016" width="38.5703125" customWidth="1"/>
    <col min="13017" max="13022" width="8.7109375" customWidth="1"/>
    <col min="13023" max="13023" width="2.5703125" customWidth="1"/>
    <col min="13024" max="13024" width="10.7109375" bestFit="1" customWidth="1"/>
    <col min="13025" max="13025" width="9" bestFit="1" customWidth="1"/>
    <col min="13026" max="13026" width="2.7109375" customWidth="1"/>
    <col min="13027" max="13027" width="9" customWidth="1"/>
    <col min="13028" max="13028" width="8.7109375" bestFit="1" customWidth="1"/>
    <col min="13029" max="13029" width="9.5703125" customWidth="1"/>
    <col min="13030" max="13030" width="7.5703125" bestFit="1" customWidth="1"/>
    <col min="13031" max="13031" width="7.42578125" customWidth="1"/>
    <col min="13032" max="13032" width="10.42578125" customWidth="1"/>
    <col min="13033" max="13034" width="8" customWidth="1"/>
    <col min="13035" max="13035" width="5" customWidth="1"/>
    <col min="13036" max="13043" width="0" hidden="1" customWidth="1"/>
    <col min="13044" max="13044" width="8.85546875" customWidth="1"/>
    <col min="13045" max="13045" width="18.85546875" customWidth="1"/>
    <col min="13046" max="13046" width="24.28515625" customWidth="1"/>
    <col min="13047" max="13047" width="17" customWidth="1"/>
    <col min="13048" max="13048" width="14.42578125" customWidth="1"/>
    <col min="13049" max="13049" width="8.140625" bestFit="1" customWidth="1"/>
    <col min="13050" max="13050" width="9.5703125" bestFit="1" customWidth="1"/>
    <col min="13051" max="13051" width="9.85546875" bestFit="1" customWidth="1"/>
    <col min="13052" max="13052" width="14.42578125" customWidth="1"/>
    <col min="13053" max="13053" width="8.140625" bestFit="1" customWidth="1"/>
    <col min="13054" max="13054" width="9.5703125" bestFit="1" customWidth="1"/>
    <col min="13055" max="13055" width="9.85546875" bestFit="1" customWidth="1"/>
    <col min="13057" max="13057" width="13.85546875" customWidth="1"/>
    <col min="13058" max="13058" width="53.5703125" customWidth="1"/>
    <col min="13059" max="13061" width="8.7109375" customWidth="1"/>
    <col min="13062" max="13270" width="9.140625" customWidth="1"/>
    <col min="13271" max="13271" width="13.85546875" customWidth="1"/>
    <col min="13272" max="13272" width="38.5703125" customWidth="1"/>
    <col min="13273" max="13278" width="8.7109375" customWidth="1"/>
    <col min="13279" max="13279" width="2.5703125" customWidth="1"/>
    <col min="13280" max="13280" width="10.7109375" bestFit="1" customWidth="1"/>
    <col min="13281" max="13281" width="9" bestFit="1" customWidth="1"/>
    <col min="13282" max="13282" width="2.7109375" customWidth="1"/>
    <col min="13283" max="13283" width="9" customWidth="1"/>
    <col min="13284" max="13284" width="8.7109375" bestFit="1" customWidth="1"/>
    <col min="13285" max="13285" width="9.5703125" customWidth="1"/>
    <col min="13286" max="13286" width="7.5703125" bestFit="1" customWidth="1"/>
    <col min="13287" max="13287" width="7.42578125" customWidth="1"/>
    <col min="13288" max="13288" width="10.42578125" customWidth="1"/>
    <col min="13289" max="13290" width="8" customWidth="1"/>
    <col min="13291" max="13291" width="5" customWidth="1"/>
    <col min="13292" max="13299" width="0" hidden="1" customWidth="1"/>
    <col min="13300" max="13300" width="8.85546875" customWidth="1"/>
    <col min="13301" max="13301" width="18.85546875" customWidth="1"/>
    <col min="13302" max="13302" width="24.28515625" customWidth="1"/>
    <col min="13303" max="13303" width="17" customWidth="1"/>
    <col min="13304" max="13304" width="14.42578125" customWidth="1"/>
    <col min="13305" max="13305" width="8.140625" bestFit="1" customWidth="1"/>
    <col min="13306" max="13306" width="9.5703125" bestFit="1" customWidth="1"/>
    <col min="13307" max="13307" width="9.85546875" bestFit="1" customWidth="1"/>
    <col min="13308" max="13308" width="14.42578125" customWidth="1"/>
    <col min="13309" max="13309" width="8.140625" bestFit="1" customWidth="1"/>
    <col min="13310" max="13310" width="9.5703125" bestFit="1" customWidth="1"/>
    <col min="13311" max="13311" width="9.85546875" bestFit="1" customWidth="1"/>
    <col min="13313" max="13313" width="13.85546875" customWidth="1"/>
    <col min="13314" max="13314" width="53.5703125" customWidth="1"/>
    <col min="13315" max="13317" width="8.7109375" customWidth="1"/>
    <col min="13318" max="13526" width="9.140625" customWidth="1"/>
    <col min="13527" max="13527" width="13.85546875" customWidth="1"/>
    <col min="13528" max="13528" width="38.5703125" customWidth="1"/>
    <col min="13529" max="13534" width="8.7109375" customWidth="1"/>
    <col min="13535" max="13535" width="2.5703125" customWidth="1"/>
    <col min="13536" max="13536" width="10.7109375" bestFit="1" customWidth="1"/>
    <col min="13537" max="13537" width="9" bestFit="1" customWidth="1"/>
    <col min="13538" max="13538" width="2.7109375" customWidth="1"/>
    <col min="13539" max="13539" width="9" customWidth="1"/>
    <col min="13540" max="13540" width="8.7109375" bestFit="1" customWidth="1"/>
    <col min="13541" max="13541" width="9.5703125" customWidth="1"/>
    <col min="13542" max="13542" width="7.5703125" bestFit="1" customWidth="1"/>
    <col min="13543" max="13543" width="7.42578125" customWidth="1"/>
    <col min="13544" max="13544" width="10.42578125" customWidth="1"/>
    <col min="13545" max="13546" width="8" customWidth="1"/>
    <col min="13547" max="13547" width="5" customWidth="1"/>
    <col min="13548" max="13555" width="0" hidden="1" customWidth="1"/>
    <col min="13556" max="13556" width="8.85546875" customWidth="1"/>
    <col min="13557" max="13557" width="18.85546875" customWidth="1"/>
    <col min="13558" max="13558" width="24.28515625" customWidth="1"/>
    <col min="13559" max="13559" width="17" customWidth="1"/>
    <col min="13560" max="13560" width="14.42578125" customWidth="1"/>
    <col min="13561" max="13561" width="8.140625" bestFit="1" customWidth="1"/>
    <col min="13562" max="13562" width="9.5703125" bestFit="1" customWidth="1"/>
    <col min="13563" max="13563" width="9.85546875" bestFit="1" customWidth="1"/>
    <col min="13564" max="13564" width="14.42578125" customWidth="1"/>
    <col min="13565" max="13565" width="8.140625" bestFit="1" customWidth="1"/>
    <col min="13566" max="13566" width="9.5703125" bestFit="1" customWidth="1"/>
    <col min="13567" max="13567" width="9.85546875" bestFit="1" customWidth="1"/>
    <col min="13569" max="13569" width="13.85546875" customWidth="1"/>
    <col min="13570" max="13570" width="53.5703125" customWidth="1"/>
    <col min="13571" max="13573" width="8.7109375" customWidth="1"/>
    <col min="13574" max="13782" width="9.140625" customWidth="1"/>
    <col min="13783" max="13783" width="13.85546875" customWidth="1"/>
    <col min="13784" max="13784" width="38.5703125" customWidth="1"/>
    <col min="13785" max="13790" width="8.7109375" customWidth="1"/>
    <col min="13791" max="13791" width="2.5703125" customWidth="1"/>
    <col min="13792" max="13792" width="10.7109375" bestFit="1" customWidth="1"/>
    <col min="13793" max="13793" width="9" bestFit="1" customWidth="1"/>
    <col min="13794" max="13794" width="2.7109375" customWidth="1"/>
    <col min="13795" max="13795" width="9" customWidth="1"/>
    <col min="13796" max="13796" width="8.7109375" bestFit="1" customWidth="1"/>
    <col min="13797" max="13797" width="9.5703125" customWidth="1"/>
    <col min="13798" max="13798" width="7.5703125" bestFit="1" customWidth="1"/>
    <col min="13799" max="13799" width="7.42578125" customWidth="1"/>
    <col min="13800" max="13800" width="10.42578125" customWidth="1"/>
    <col min="13801" max="13802" width="8" customWidth="1"/>
    <col min="13803" max="13803" width="5" customWidth="1"/>
    <col min="13804" max="13811" width="0" hidden="1" customWidth="1"/>
    <col min="13812" max="13812" width="8.85546875" customWidth="1"/>
    <col min="13813" max="13813" width="18.85546875" customWidth="1"/>
    <col min="13814" max="13814" width="24.28515625" customWidth="1"/>
    <col min="13815" max="13815" width="17" customWidth="1"/>
    <col min="13816" max="13816" width="14.42578125" customWidth="1"/>
    <col min="13817" max="13817" width="8.140625" bestFit="1" customWidth="1"/>
    <col min="13818" max="13818" width="9.5703125" bestFit="1" customWidth="1"/>
    <col min="13819" max="13819" width="9.85546875" bestFit="1" customWidth="1"/>
    <col min="13820" max="13820" width="14.42578125" customWidth="1"/>
    <col min="13821" max="13821" width="8.140625" bestFit="1" customWidth="1"/>
    <col min="13822" max="13822" width="9.5703125" bestFit="1" customWidth="1"/>
    <col min="13823" max="13823" width="9.85546875" bestFit="1" customWidth="1"/>
    <col min="13825" max="13825" width="13.85546875" customWidth="1"/>
    <col min="13826" max="13826" width="53.5703125" customWidth="1"/>
    <col min="13827" max="13829" width="8.7109375" customWidth="1"/>
    <col min="13830" max="14038" width="9.140625" customWidth="1"/>
    <col min="14039" max="14039" width="13.85546875" customWidth="1"/>
    <col min="14040" max="14040" width="38.5703125" customWidth="1"/>
    <col min="14041" max="14046" width="8.7109375" customWidth="1"/>
    <col min="14047" max="14047" width="2.5703125" customWidth="1"/>
    <col min="14048" max="14048" width="10.7109375" bestFit="1" customWidth="1"/>
    <col min="14049" max="14049" width="9" bestFit="1" customWidth="1"/>
    <col min="14050" max="14050" width="2.7109375" customWidth="1"/>
    <col min="14051" max="14051" width="9" customWidth="1"/>
    <col min="14052" max="14052" width="8.7109375" bestFit="1" customWidth="1"/>
    <col min="14053" max="14053" width="9.5703125" customWidth="1"/>
    <col min="14054" max="14054" width="7.5703125" bestFit="1" customWidth="1"/>
    <col min="14055" max="14055" width="7.42578125" customWidth="1"/>
    <col min="14056" max="14056" width="10.42578125" customWidth="1"/>
    <col min="14057" max="14058" width="8" customWidth="1"/>
    <col min="14059" max="14059" width="5" customWidth="1"/>
    <col min="14060" max="14067" width="0" hidden="1" customWidth="1"/>
    <col min="14068" max="14068" width="8.85546875" customWidth="1"/>
    <col min="14069" max="14069" width="18.85546875" customWidth="1"/>
    <col min="14070" max="14070" width="24.28515625" customWidth="1"/>
    <col min="14071" max="14071" width="17" customWidth="1"/>
    <col min="14072" max="14072" width="14.42578125" customWidth="1"/>
    <col min="14073" max="14073" width="8.140625" bestFit="1" customWidth="1"/>
    <col min="14074" max="14074" width="9.5703125" bestFit="1" customWidth="1"/>
    <col min="14075" max="14075" width="9.85546875" bestFit="1" customWidth="1"/>
    <col min="14076" max="14076" width="14.42578125" customWidth="1"/>
    <col min="14077" max="14077" width="8.140625" bestFit="1" customWidth="1"/>
    <col min="14078" max="14078" width="9.5703125" bestFit="1" customWidth="1"/>
    <col min="14079" max="14079" width="9.85546875" bestFit="1" customWidth="1"/>
    <col min="14081" max="14081" width="13.85546875" customWidth="1"/>
    <col min="14082" max="14082" width="53.5703125" customWidth="1"/>
    <col min="14083" max="14085" width="8.7109375" customWidth="1"/>
    <col min="14086" max="14294" width="9.140625" customWidth="1"/>
    <col min="14295" max="14295" width="13.85546875" customWidth="1"/>
    <col min="14296" max="14296" width="38.5703125" customWidth="1"/>
    <col min="14297" max="14302" width="8.7109375" customWidth="1"/>
    <col min="14303" max="14303" width="2.5703125" customWidth="1"/>
    <col min="14304" max="14304" width="10.7109375" bestFit="1" customWidth="1"/>
    <col min="14305" max="14305" width="9" bestFit="1" customWidth="1"/>
    <col min="14306" max="14306" width="2.7109375" customWidth="1"/>
    <col min="14307" max="14307" width="9" customWidth="1"/>
    <col min="14308" max="14308" width="8.7109375" bestFit="1" customWidth="1"/>
    <col min="14309" max="14309" width="9.5703125" customWidth="1"/>
    <col min="14310" max="14310" width="7.5703125" bestFit="1" customWidth="1"/>
    <col min="14311" max="14311" width="7.42578125" customWidth="1"/>
    <col min="14312" max="14312" width="10.42578125" customWidth="1"/>
    <col min="14313" max="14314" width="8" customWidth="1"/>
    <col min="14315" max="14315" width="5" customWidth="1"/>
    <col min="14316" max="14323" width="0" hidden="1" customWidth="1"/>
    <col min="14324" max="14324" width="8.85546875" customWidth="1"/>
    <col min="14325" max="14325" width="18.85546875" customWidth="1"/>
    <col min="14326" max="14326" width="24.28515625" customWidth="1"/>
    <col min="14327" max="14327" width="17" customWidth="1"/>
    <col min="14328" max="14328" width="14.42578125" customWidth="1"/>
    <col min="14329" max="14329" width="8.140625" bestFit="1" customWidth="1"/>
    <col min="14330" max="14330" width="9.5703125" bestFit="1" customWidth="1"/>
    <col min="14331" max="14331" width="9.85546875" bestFit="1" customWidth="1"/>
    <col min="14332" max="14332" width="14.42578125" customWidth="1"/>
    <col min="14333" max="14333" width="8.140625" bestFit="1" customWidth="1"/>
    <col min="14334" max="14334" width="9.5703125" bestFit="1" customWidth="1"/>
    <col min="14335" max="14335" width="9.85546875" bestFit="1" customWidth="1"/>
    <col min="14337" max="14337" width="13.85546875" customWidth="1"/>
    <col min="14338" max="14338" width="53.5703125" customWidth="1"/>
    <col min="14339" max="14341" width="8.7109375" customWidth="1"/>
    <col min="14342" max="14550" width="9.140625" customWidth="1"/>
    <col min="14551" max="14551" width="13.85546875" customWidth="1"/>
    <col min="14552" max="14552" width="38.5703125" customWidth="1"/>
    <col min="14553" max="14558" width="8.7109375" customWidth="1"/>
    <col min="14559" max="14559" width="2.5703125" customWidth="1"/>
    <col min="14560" max="14560" width="10.7109375" bestFit="1" customWidth="1"/>
    <col min="14561" max="14561" width="9" bestFit="1" customWidth="1"/>
    <col min="14562" max="14562" width="2.7109375" customWidth="1"/>
    <col min="14563" max="14563" width="9" customWidth="1"/>
    <col min="14564" max="14564" width="8.7109375" bestFit="1" customWidth="1"/>
    <col min="14565" max="14565" width="9.5703125" customWidth="1"/>
    <col min="14566" max="14566" width="7.5703125" bestFit="1" customWidth="1"/>
    <col min="14567" max="14567" width="7.42578125" customWidth="1"/>
    <col min="14568" max="14568" width="10.42578125" customWidth="1"/>
    <col min="14569" max="14570" width="8" customWidth="1"/>
    <col min="14571" max="14571" width="5" customWidth="1"/>
    <col min="14572" max="14579" width="0" hidden="1" customWidth="1"/>
    <col min="14580" max="14580" width="8.85546875" customWidth="1"/>
    <col min="14581" max="14581" width="18.85546875" customWidth="1"/>
    <col min="14582" max="14582" width="24.28515625" customWidth="1"/>
    <col min="14583" max="14583" width="17" customWidth="1"/>
    <col min="14584" max="14584" width="14.42578125" customWidth="1"/>
    <col min="14585" max="14585" width="8.140625" bestFit="1" customWidth="1"/>
    <col min="14586" max="14586" width="9.5703125" bestFit="1" customWidth="1"/>
    <col min="14587" max="14587" width="9.85546875" bestFit="1" customWidth="1"/>
    <col min="14588" max="14588" width="14.42578125" customWidth="1"/>
    <col min="14589" max="14589" width="8.140625" bestFit="1" customWidth="1"/>
    <col min="14590" max="14590" width="9.5703125" bestFit="1" customWidth="1"/>
    <col min="14591" max="14591" width="9.85546875" bestFit="1" customWidth="1"/>
    <col min="14593" max="14593" width="13.85546875" customWidth="1"/>
    <col min="14594" max="14594" width="53.5703125" customWidth="1"/>
    <col min="14595" max="14597" width="8.7109375" customWidth="1"/>
    <col min="14598" max="14806" width="9.140625" customWidth="1"/>
    <col min="14807" max="14807" width="13.85546875" customWidth="1"/>
    <col min="14808" max="14808" width="38.5703125" customWidth="1"/>
    <col min="14809" max="14814" width="8.7109375" customWidth="1"/>
    <col min="14815" max="14815" width="2.5703125" customWidth="1"/>
    <col min="14816" max="14816" width="10.7109375" bestFit="1" customWidth="1"/>
    <col min="14817" max="14817" width="9" bestFit="1" customWidth="1"/>
    <col min="14818" max="14818" width="2.7109375" customWidth="1"/>
    <col min="14819" max="14819" width="9" customWidth="1"/>
    <col min="14820" max="14820" width="8.7109375" bestFit="1" customWidth="1"/>
    <col min="14821" max="14821" width="9.5703125" customWidth="1"/>
    <col min="14822" max="14822" width="7.5703125" bestFit="1" customWidth="1"/>
    <col min="14823" max="14823" width="7.42578125" customWidth="1"/>
    <col min="14824" max="14824" width="10.42578125" customWidth="1"/>
    <col min="14825" max="14826" width="8" customWidth="1"/>
    <col min="14827" max="14827" width="5" customWidth="1"/>
    <col min="14828" max="14835" width="0" hidden="1" customWidth="1"/>
    <col min="14836" max="14836" width="8.85546875" customWidth="1"/>
    <col min="14837" max="14837" width="18.85546875" customWidth="1"/>
    <col min="14838" max="14838" width="24.28515625" customWidth="1"/>
    <col min="14839" max="14839" width="17" customWidth="1"/>
    <col min="14840" max="14840" width="14.42578125" customWidth="1"/>
    <col min="14841" max="14841" width="8.140625" bestFit="1" customWidth="1"/>
    <col min="14842" max="14842" width="9.5703125" bestFit="1" customWidth="1"/>
    <col min="14843" max="14843" width="9.85546875" bestFit="1" customWidth="1"/>
    <col min="14844" max="14844" width="14.42578125" customWidth="1"/>
    <col min="14845" max="14845" width="8.140625" bestFit="1" customWidth="1"/>
    <col min="14846" max="14846" width="9.5703125" bestFit="1" customWidth="1"/>
    <col min="14847" max="14847" width="9.85546875" bestFit="1" customWidth="1"/>
    <col min="14849" max="14849" width="13.85546875" customWidth="1"/>
    <col min="14850" max="14850" width="53.5703125" customWidth="1"/>
    <col min="14851" max="14853" width="8.7109375" customWidth="1"/>
    <col min="14854" max="15062" width="9.140625" customWidth="1"/>
    <col min="15063" max="15063" width="13.85546875" customWidth="1"/>
    <col min="15064" max="15064" width="38.5703125" customWidth="1"/>
    <col min="15065" max="15070" width="8.7109375" customWidth="1"/>
    <col min="15071" max="15071" width="2.5703125" customWidth="1"/>
    <col min="15072" max="15072" width="10.7109375" bestFit="1" customWidth="1"/>
    <col min="15073" max="15073" width="9" bestFit="1" customWidth="1"/>
    <col min="15074" max="15074" width="2.7109375" customWidth="1"/>
    <col min="15075" max="15075" width="9" customWidth="1"/>
    <col min="15076" max="15076" width="8.7109375" bestFit="1" customWidth="1"/>
    <col min="15077" max="15077" width="9.5703125" customWidth="1"/>
    <col min="15078" max="15078" width="7.5703125" bestFit="1" customWidth="1"/>
    <col min="15079" max="15079" width="7.42578125" customWidth="1"/>
    <col min="15080" max="15080" width="10.42578125" customWidth="1"/>
    <col min="15081" max="15082" width="8" customWidth="1"/>
    <col min="15083" max="15083" width="5" customWidth="1"/>
    <col min="15084" max="15091" width="0" hidden="1" customWidth="1"/>
    <col min="15092" max="15092" width="8.85546875" customWidth="1"/>
    <col min="15093" max="15093" width="18.85546875" customWidth="1"/>
    <col min="15094" max="15094" width="24.28515625" customWidth="1"/>
    <col min="15095" max="15095" width="17" customWidth="1"/>
    <col min="15096" max="15096" width="14.42578125" customWidth="1"/>
    <col min="15097" max="15097" width="8.140625" bestFit="1" customWidth="1"/>
    <col min="15098" max="15098" width="9.5703125" bestFit="1" customWidth="1"/>
    <col min="15099" max="15099" width="9.85546875" bestFit="1" customWidth="1"/>
    <col min="15100" max="15100" width="14.42578125" customWidth="1"/>
    <col min="15101" max="15101" width="8.140625" bestFit="1" customWidth="1"/>
    <col min="15102" max="15102" width="9.5703125" bestFit="1" customWidth="1"/>
    <col min="15103" max="15103" width="9.85546875" bestFit="1" customWidth="1"/>
    <col min="15105" max="15105" width="13.85546875" customWidth="1"/>
    <col min="15106" max="15106" width="53.5703125" customWidth="1"/>
    <col min="15107" max="15109" width="8.7109375" customWidth="1"/>
    <col min="15110" max="15318" width="9.140625" customWidth="1"/>
    <col min="15319" max="15319" width="13.85546875" customWidth="1"/>
    <col min="15320" max="15320" width="38.5703125" customWidth="1"/>
    <col min="15321" max="15326" width="8.7109375" customWidth="1"/>
    <col min="15327" max="15327" width="2.5703125" customWidth="1"/>
    <col min="15328" max="15328" width="10.7109375" bestFit="1" customWidth="1"/>
    <col min="15329" max="15329" width="9" bestFit="1" customWidth="1"/>
    <col min="15330" max="15330" width="2.7109375" customWidth="1"/>
    <col min="15331" max="15331" width="9" customWidth="1"/>
    <col min="15332" max="15332" width="8.7109375" bestFit="1" customWidth="1"/>
    <col min="15333" max="15333" width="9.5703125" customWidth="1"/>
    <col min="15334" max="15334" width="7.5703125" bestFit="1" customWidth="1"/>
    <col min="15335" max="15335" width="7.42578125" customWidth="1"/>
    <col min="15336" max="15336" width="10.42578125" customWidth="1"/>
    <col min="15337" max="15338" width="8" customWidth="1"/>
    <col min="15339" max="15339" width="5" customWidth="1"/>
    <col min="15340" max="15347" width="0" hidden="1" customWidth="1"/>
    <col min="15348" max="15348" width="8.85546875" customWidth="1"/>
    <col min="15349" max="15349" width="18.85546875" customWidth="1"/>
    <col min="15350" max="15350" width="24.28515625" customWidth="1"/>
    <col min="15351" max="15351" width="17" customWidth="1"/>
    <col min="15352" max="15352" width="14.42578125" customWidth="1"/>
    <col min="15353" max="15353" width="8.140625" bestFit="1" customWidth="1"/>
    <col min="15354" max="15354" width="9.5703125" bestFit="1" customWidth="1"/>
    <col min="15355" max="15355" width="9.85546875" bestFit="1" customWidth="1"/>
    <col min="15356" max="15356" width="14.42578125" customWidth="1"/>
    <col min="15357" max="15357" width="8.140625" bestFit="1" customWidth="1"/>
    <col min="15358" max="15358" width="9.5703125" bestFit="1" customWidth="1"/>
    <col min="15359" max="15359" width="9.85546875" bestFit="1" customWidth="1"/>
    <col min="15361" max="15361" width="13.85546875" customWidth="1"/>
    <col min="15362" max="15362" width="53.5703125" customWidth="1"/>
    <col min="15363" max="15365" width="8.7109375" customWidth="1"/>
    <col min="15366" max="15574" width="9.140625" customWidth="1"/>
    <col min="15575" max="15575" width="13.85546875" customWidth="1"/>
    <col min="15576" max="15576" width="38.5703125" customWidth="1"/>
    <col min="15577" max="15582" width="8.7109375" customWidth="1"/>
    <col min="15583" max="15583" width="2.5703125" customWidth="1"/>
    <col min="15584" max="15584" width="10.7109375" bestFit="1" customWidth="1"/>
    <col min="15585" max="15585" width="9" bestFit="1" customWidth="1"/>
    <col min="15586" max="15586" width="2.7109375" customWidth="1"/>
    <col min="15587" max="15587" width="9" customWidth="1"/>
    <col min="15588" max="15588" width="8.7109375" bestFit="1" customWidth="1"/>
    <col min="15589" max="15589" width="9.5703125" customWidth="1"/>
    <col min="15590" max="15590" width="7.5703125" bestFit="1" customWidth="1"/>
    <col min="15591" max="15591" width="7.42578125" customWidth="1"/>
    <col min="15592" max="15592" width="10.42578125" customWidth="1"/>
    <col min="15593" max="15594" width="8" customWidth="1"/>
    <col min="15595" max="15595" width="5" customWidth="1"/>
    <col min="15596" max="15603" width="0" hidden="1" customWidth="1"/>
    <col min="15604" max="15604" width="8.85546875" customWidth="1"/>
    <col min="15605" max="15605" width="18.85546875" customWidth="1"/>
    <col min="15606" max="15606" width="24.28515625" customWidth="1"/>
    <col min="15607" max="15607" width="17" customWidth="1"/>
    <col min="15608" max="15608" width="14.42578125" customWidth="1"/>
    <col min="15609" max="15609" width="8.140625" bestFit="1" customWidth="1"/>
    <col min="15610" max="15610" width="9.5703125" bestFit="1" customWidth="1"/>
    <col min="15611" max="15611" width="9.85546875" bestFit="1" customWidth="1"/>
    <col min="15612" max="15612" width="14.42578125" customWidth="1"/>
    <col min="15613" max="15613" width="8.140625" bestFit="1" customWidth="1"/>
    <col min="15614" max="15614" width="9.5703125" bestFit="1" customWidth="1"/>
    <col min="15615" max="15615" width="9.85546875" bestFit="1" customWidth="1"/>
    <col min="15617" max="15617" width="13.85546875" customWidth="1"/>
    <col min="15618" max="15618" width="53.5703125" customWidth="1"/>
    <col min="15619" max="15621" width="8.7109375" customWidth="1"/>
    <col min="15622" max="15830" width="9.140625" customWidth="1"/>
    <col min="15831" max="15831" width="13.85546875" customWidth="1"/>
    <col min="15832" max="15832" width="38.5703125" customWidth="1"/>
    <col min="15833" max="15838" width="8.7109375" customWidth="1"/>
    <col min="15839" max="15839" width="2.5703125" customWidth="1"/>
    <col min="15840" max="15840" width="10.7109375" bestFit="1" customWidth="1"/>
    <col min="15841" max="15841" width="9" bestFit="1" customWidth="1"/>
    <col min="15842" max="15842" width="2.7109375" customWidth="1"/>
    <col min="15843" max="15843" width="9" customWidth="1"/>
    <col min="15844" max="15844" width="8.7109375" bestFit="1" customWidth="1"/>
    <col min="15845" max="15845" width="9.5703125" customWidth="1"/>
    <col min="15846" max="15846" width="7.5703125" bestFit="1" customWidth="1"/>
    <col min="15847" max="15847" width="7.42578125" customWidth="1"/>
    <col min="15848" max="15848" width="10.42578125" customWidth="1"/>
    <col min="15849" max="15850" width="8" customWidth="1"/>
    <col min="15851" max="15851" width="5" customWidth="1"/>
    <col min="15852" max="15859" width="0" hidden="1" customWidth="1"/>
    <col min="15860" max="15860" width="8.85546875" customWidth="1"/>
    <col min="15861" max="15861" width="18.85546875" customWidth="1"/>
    <col min="15862" max="15862" width="24.28515625" customWidth="1"/>
    <col min="15863" max="15863" width="17" customWidth="1"/>
    <col min="15864" max="15864" width="14.42578125" customWidth="1"/>
    <col min="15865" max="15865" width="8.140625" bestFit="1" customWidth="1"/>
    <col min="15866" max="15866" width="9.5703125" bestFit="1" customWidth="1"/>
    <col min="15867" max="15867" width="9.85546875" bestFit="1" customWidth="1"/>
    <col min="15868" max="15868" width="14.42578125" customWidth="1"/>
    <col min="15869" max="15869" width="8.140625" bestFit="1" customWidth="1"/>
    <col min="15870" max="15870" width="9.5703125" bestFit="1" customWidth="1"/>
    <col min="15871" max="15871" width="9.85546875" bestFit="1" customWidth="1"/>
    <col min="15873" max="15873" width="13.85546875" customWidth="1"/>
    <col min="15874" max="15874" width="53.5703125" customWidth="1"/>
    <col min="15875" max="15877" width="8.7109375" customWidth="1"/>
    <col min="15878" max="16086" width="9.140625" customWidth="1"/>
    <col min="16087" max="16087" width="13.85546875" customWidth="1"/>
    <col min="16088" max="16088" width="38.5703125" customWidth="1"/>
    <col min="16089" max="16094" width="8.7109375" customWidth="1"/>
    <col min="16095" max="16095" width="2.5703125" customWidth="1"/>
    <col min="16096" max="16096" width="10.7109375" bestFit="1" customWidth="1"/>
    <col min="16097" max="16097" width="9" bestFit="1" customWidth="1"/>
    <col min="16098" max="16098" width="2.7109375" customWidth="1"/>
    <col min="16099" max="16099" width="9" customWidth="1"/>
    <col min="16100" max="16100" width="8.7109375" bestFit="1" customWidth="1"/>
    <col min="16101" max="16101" width="9.5703125" customWidth="1"/>
    <col min="16102" max="16102" width="7.5703125" bestFit="1" customWidth="1"/>
    <col min="16103" max="16103" width="7.42578125" customWidth="1"/>
    <col min="16104" max="16104" width="10.42578125" customWidth="1"/>
    <col min="16105" max="16106" width="8" customWidth="1"/>
    <col min="16107" max="16107" width="5" customWidth="1"/>
    <col min="16108" max="16115" width="0" hidden="1" customWidth="1"/>
    <col min="16116" max="16116" width="8.85546875" customWidth="1"/>
    <col min="16117" max="16117" width="18.85546875" customWidth="1"/>
    <col min="16118" max="16118" width="24.28515625" customWidth="1"/>
    <col min="16119" max="16119" width="17" customWidth="1"/>
    <col min="16120" max="16120" width="14.42578125" customWidth="1"/>
    <col min="16121" max="16121" width="8.140625" bestFit="1" customWidth="1"/>
    <col min="16122" max="16122" width="9.5703125" bestFit="1" customWidth="1"/>
    <col min="16123" max="16123" width="9.85546875" bestFit="1" customWidth="1"/>
    <col min="16124" max="16124" width="14.42578125" customWidth="1"/>
    <col min="16125" max="16125" width="8.140625" bestFit="1" customWidth="1"/>
    <col min="16126" max="16126" width="9.5703125" bestFit="1" customWidth="1"/>
    <col min="16127" max="16127" width="9.85546875" bestFit="1" customWidth="1"/>
    <col min="16129" max="16129" width="13.85546875" customWidth="1"/>
    <col min="16130" max="16130" width="53.5703125" customWidth="1"/>
    <col min="16131" max="16133" width="8.7109375" customWidth="1"/>
    <col min="16134" max="16342" width="9.140625" customWidth="1"/>
    <col min="16343" max="16343" width="13.85546875" customWidth="1"/>
    <col min="16344" max="16344" width="38.5703125" customWidth="1"/>
    <col min="16345" max="16350" width="8.7109375" customWidth="1"/>
    <col min="16351" max="16351" width="2.5703125" customWidth="1"/>
    <col min="16352" max="16352" width="10.7109375" bestFit="1" customWidth="1"/>
    <col min="16353" max="16353" width="9" bestFit="1" customWidth="1"/>
    <col min="16354" max="16354" width="2.7109375" customWidth="1"/>
    <col min="16355" max="16355" width="9" customWidth="1"/>
    <col min="16356" max="16356" width="8.7109375" bestFit="1" customWidth="1"/>
    <col min="16357" max="16357" width="9.5703125" customWidth="1"/>
    <col min="16358" max="16358" width="7.5703125" bestFit="1" customWidth="1"/>
    <col min="16359" max="16359" width="7.42578125" customWidth="1"/>
    <col min="16360" max="16360" width="10.42578125" customWidth="1"/>
    <col min="16361" max="16362" width="8" customWidth="1"/>
    <col min="16363" max="16363" width="5" customWidth="1"/>
    <col min="16364" max="16371" width="0" hidden="1" customWidth="1"/>
    <col min="16372" max="16372" width="8.85546875" customWidth="1"/>
    <col min="16373" max="16373" width="18.85546875" customWidth="1"/>
    <col min="16374" max="16374" width="24.28515625" customWidth="1"/>
    <col min="16375" max="16375" width="17" customWidth="1"/>
    <col min="16376" max="16376" width="14.42578125" customWidth="1"/>
    <col min="16377" max="16377" width="8.140625" bestFit="1" customWidth="1"/>
    <col min="16378" max="16378" width="9.5703125" bestFit="1" customWidth="1"/>
    <col min="16379" max="16379" width="9.85546875" bestFit="1" customWidth="1"/>
    <col min="16380" max="16380" width="14.42578125" customWidth="1"/>
    <col min="16381" max="16381" width="8.140625" bestFit="1" customWidth="1"/>
    <col min="16382" max="16382" width="9.5703125" bestFit="1" customWidth="1"/>
    <col min="16383" max="16383" width="9.85546875" bestFit="1" customWidth="1"/>
  </cols>
  <sheetData>
    <row r="1" spans="1:6" x14ac:dyDescent="0.25">
      <c r="A1" s="38"/>
      <c r="B1" s="169"/>
      <c r="C1" s="38"/>
      <c r="D1" s="38"/>
      <c r="E1" s="38"/>
      <c r="F1" s="38"/>
    </row>
    <row r="2" spans="1:6" x14ac:dyDescent="0.25">
      <c r="A2" s="38"/>
      <c r="B2" s="69" t="s">
        <v>292</v>
      </c>
      <c r="C2" s="170"/>
      <c r="E2" s="170"/>
      <c r="F2" s="38"/>
    </row>
    <row r="3" spans="1:6" ht="11.25" customHeight="1" x14ac:dyDescent="0.25">
      <c r="B3" s="67"/>
      <c r="C3" s="192"/>
      <c r="D3" s="192"/>
      <c r="E3" s="192"/>
    </row>
    <row r="4" spans="1:6" ht="11.25" customHeight="1" x14ac:dyDescent="0.25">
      <c r="A4" s="38"/>
      <c r="B4" s="25"/>
      <c r="C4" s="344" t="s">
        <v>31</v>
      </c>
      <c r="D4" s="344"/>
      <c r="E4" s="344"/>
      <c r="F4" s="38"/>
    </row>
    <row r="5" spans="1:6" ht="11.25" customHeight="1" x14ac:dyDescent="0.25">
      <c r="A5" s="38"/>
      <c r="B5" s="20"/>
      <c r="C5" s="230" t="s">
        <v>158</v>
      </c>
      <c r="D5" s="230" t="s">
        <v>159</v>
      </c>
      <c r="E5" s="230" t="s">
        <v>98</v>
      </c>
      <c r="F5" s="38"/>
    </row>
    <row r="6" spans="1:6" ht="11.25" customHeight="1" x14ac:dyDescent="0.25">
      <c r="A6" s="38"/>
      <c r="B6" s="30"/>
      <c r="C6" s="112" t="s">
        <v>48</v>
      </c>
      <c r="D6" s="153" t="s">
        <v>48</v>
      </c>
      <c r="E6" s="153" t="s">
        <v>48</v>
      </c>
      <c r="F6" s="38"/>
    </row>
    <row r="7" spans="1:6" ht="11.25" customHeight="1" x14ac:dyDescent="0.25">
      <c r="A7" s="38"/>
      <c r="B7" s="16" t="s">
        <v>301</v>
      </c>
      <c r="C7" s="56">
        <v>0</v>
      </c>
      <c r="D7" s="12">
        <v>8375</v>
      </c>
      <c r="E7" s="12">
        <v>613</v>
      </c>
      <c r="F7" s="38"/>
    </row>
    <row r="8" spans="1:6" ht="11.25" customHeight="1" x14ac:dyDescent="0.25">
      <c r="A8" s="38"/>
      <c r="B8" s="22" t="s">
        <v>212</v>
      </c>
      <c r="C8" s="57">
        <v>0</v>
      </c>
      <c r="D8" s="21">
        <v>-8136</v>
      </c>
      <c r="E8" s="21">
        <v>5725</v>
      </c>
      <c r="F8" s="38"/>
    </row>
    <row r="9" spans="1:6" ht="11.25" customHeight="1" x14ac:dyDescent="0.25">
      <c r="A9" s="38"/>
      <c r="B9" s="11" t="s">
        <v>213</v>
      </c>
      <c r="C9" s="56">
        <v>0</v>
      </c>
      <c r="D9" s="71">
        <v>239</v>
      </c>
      <c r="E9" s="71">
        <v>6338</v>
      </c>
      <c r="F9" s="38"/>
    </row>
    <row r="10" spans="1:6" ht="5.25" customHeight="1" x14ac:dyDescent="0.25">
      <c r="A10" s="101"/>
      <c r="B10" s="16"/>
      <c r="C10" s="56"/>
      <c r="D10" s="12"/>
      <c r="E10" s="12"/>
      <c r="F10" s="38"/>
    </row>
    <row r="11" spans="1:6" ht="11.25" customHeight="1" x14ac:dyDescent="0.25">
      <c r="A11" s="38"/>
      <c r="B11" s="16" t="s">
        <v>214</v>
      </c>
      <c r="C11" s="56">
        <v>0</v>
      </c>
      <c r="D11" s="12">
        <v>-683</v>
      </c>
      <c r="E11" s="12">
        <v>-573</v>
      </c>
      <c r="F11" s="38"/>
    </row>
    <row r="12" spans="1:6" ht="11.25" customHeight="1" x14ac:dyDescent="0.25">
      <c r="A12" s="38"/>
      <c r="B12" s="22" t="s">
        <v>215</v>
      </c>
      <c r="C12" s="57">
        <v>0</v>
      </c>
      <c r="D12" s="21">
        <v>937</v>
      </c>
      <c r="E12" s="21">
        <v>-7095</v>
      </c>
      <c r="F12" s="38"/>
    </row>
    <row r="13" spans="1:6" ht="5.25" customHeight="1" x14ac:dyDescent="0.25">
      <c r="A13" s="101"/>
      <c r="B13" s="16"/>
      <c r="C13" s="56"/>
      <c r="D13" s="12"/>
      <c r="E13" s="12"/>
      <c r="F13" s="38"/>
    </row>
    <row r="14" spans="1:6" ht="11.25" customHeight="1" x14ac:dyDescent="0.25">
      <c r="A14" s="38"/>
      <c r="B14" s="238" t="s">
        <v>216</v>
      </c>
      <c r="C14" s="56">
        <v>0</v>
      </c>
      <c r="D14" s="249">
        <v>493</v>
      </c>
      <c r="E14" s="249">
        <v>-1330</v>
      </c>
      <c r="F14" s="38"/>
    </row>
    <row r="15" spans="1:6" ht="11.25" customHeight="1" x14ac:dyDescent="0.25">
      <c r="A15" s="38"/>
      <c r="B15" s="16" t="s">
        <v>217</v>
      </c>
      <c r="C15" s="56"/>
      <c r="D15" s="12">
        <v>937</v>
      </c>
      <c r="E15" s="12">
        <v>-85</v>
      </c>
      <c r="F15" s="38"/>
    </row>
    <row r="16" spans="1:6" ht="11.25" customHeight="1" x14ac:dyDescent="0.25">
      <c r="A16" s="38"/>
      <c r="B16" s="16" t="s">
        <v>218</v>
      </c>
      <c r="C16" s="57">
        <v>0</v>
      </c>
      <c r="D16" s="21">
        <v>11188</v>
      </c>
      <c r="E16" s="21">
        <v>12603</v>
      </c>
      <c r="F16" s="38"/>
    </row>
    <row r="17" spans="1:6" ht="11.25" customHeight="1" thickBot="1" x14ac:dyDescent="0.3">
      <c r="A17" s="38"/>
      <c r="B17" s="50" t="s">
        <v>219</v>
      </c>
      <c r="C17" s="58">
        <v>0</v>
      </c>
      <c r="D17" s="228">
        <v>12618</v>
      </c>
      <c r="E17" s="228">
        <v>11188</v>
      </c>
      <c r="F17" s="38"/>
    </row>
    <row r="18" spans="1:6" ht="11.25" customHeight="1" x14ac:dyDescent="0.25">
      <c r="A18" s="37"/>
      <c r="B18" s="258"/>
      <c r="C18" s="71"/>
      <c r="D18" s="26"/>
      <c r="E18" s="26"/>
      <c r="F18" s="38"/>
    </row>
    <row r="19" spans="1:6" x14ac:dyDescent="0.25">
      <c r="A19" s="38"/>
      <c r="B19" s="25"/>
      <c r="C19" s="38"/>
      <c r="D19" s="26"/>
      <c r="E19" s="26"/>
      <c r="F19" s="38"/>
    </row>
    <row r="20" spans="1:6" x14ac:dyDescent="0.25">
      <c r="A20" s="38"/>
      <c r="B20" s="25"/>
      <c r="C20" s="38"/>
      <c r="D20" s="26"/>
      <c r="E20" s="26"/>
      <c r="F20" s="38"/>
    </row>
    <row r="21" spans="1:6" x14ac:dyDescent="0.25">
      <c r="A21" s="38"/>
      <c r="B21" s="25"/>
      <c r="C21" s="38"/>
      <c r="D21" s="26"/>
      <c r="E21" s="26"/>
      <c r="F21" s="38"/>
    </row>
    <row r="22" spans="1:6" x14ac:dyDescent="0.25">
      <c r="A22" s="38"/>
      <c r="B22" s="25"/>
      <c r="C22" s="38"/>
      <c r="D22" s="26"/>
      <c r="E22" s="26"/>
      <c r="F22" s="38"/>
    </row>
    <row r="23" spans="1:6" x14ac:dyDescent="0.25">
      <c r="D23" s="13"/>
      <c r="E23" s="13"/>
    </row>
    <row r="24" spans="1:6" x14ac:dyDescent="0.25">
      <c r="D24" s="13"/>
      <c r="E24" s="13"/>
    </row>
    <row r="25" spans="1:6" x14ac:dyDescent="0.25">
      <c r="D25" s="1"/>
      <c r="E25" s="1"/>
    </row>
    <row r="26" spans="1:6" x14ac:dyDescent="0.25">
      <c r="D26" s="1"/>
      <c r="E26" s="1"/>
    </row>
  </sheetData>
  <mergeCells count="1">
    <mergeCell ref="C4:E4"/>
  </mergeCells>
  <conditionalFormatting sqref="C9">
    <cfRule type="expression" dxfId="148" priority="7" stopIfTrue="1">
      <formula>#REF!&gt;0</formula>
    </cfRule>
  </conditionalFormatting>
  <conditionalFormatting sqref="D9">
    <cfRule type="expression" dxfId="147" priority="6" stopIfTrue="1">
      <formula>#REF!&gt;0</formula>
    </cfRule>
  </conditionalFormatting>
  <conditionalFormatting sqref="E9">
    <cfRule type="expression" dxfId="146" priority="5" stopIfTrue="1">
      <formula>#REF!&gt;0</formula>
    </cfRule>
  </conditionalFormatting>
  <conditionalFormatting sqref="C14:C15">
    <cfRule type="expression" dxfId="145" priority="4" stopIfTrue="1">
      <formula>#REF!&gt;0</formula>
    </cfRule>
  </conditionalFormatting>
  <conditionalFormatting sqref="D14:D15">
    <cfRule type="expression" dxfId="144" priority="3" stopIfTrue="1">
      <formula>#REF!&gt;0</formula>
    </cfRule>
  </conditionalFormatting>
  <conditionalFormatting sqref="E14:E15">
    <cfRule type="expression" dxfId="143" priority="2" stopIfTrue="1">
      <formula>#REF!&gt;0</formula>
    </cfRule>
  </conditionalFormatting>
  <conditionalFormatting sqref="C17">
    <cfRule type="expression" dxfId="142" priority="1" stopIfTrue="1">
      <formula>#REF!&gt;0</formula>
    </cfRule>
  </conditionalFormatting>
  <pageMargins left="0.70866141732283461" right="0.70866141732283461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00B050"/>
    <pageSetUpPr fitToPage="1"/>
  </sheetPr>
  <dimension ref="B1:M129"/>
  <sheetViews>
    <sheetView showGridLines="0" view="pageBreakPreview" zoomScale="115" zoomScaleNormal="126" zoomScaleSheetLayoutView="115" workbookViewId="0">
      <selection activeCell="J9" sqref="J9"/>
    </sheetView>
  </sheetViews>
  <sheetFormatPr defaultRowHeight="15" x14ac:dyDescent="0.25"/>
  <cols>
    <col min="1" max="1" width="1.42578125" customWidth="1"/>
    <col min="2" max="2" width="39.7109375" style="2" customWidth="1"/>
    <col min="3" max="10" width="11.28515625" customWidth="1"/>
    <col min="11" max="11" width="6.5703125" customWidth="1"/>
    <col min="13" max="13" width="9.5703125" bestFit="1" customWidth="1"/>
  </cols>
  <sheetData>
    <row r="1" spans="2:11" ht="11.25" customHeight="1" x14ac:dyDescent="0.25">
      <c r="B1" s="25"/>
      <c r="C1" s="38"/>
      <c r="D1" s="38"/>
      <c r="E1" s="38"/>
      <c r="F1" s="38"/>
      <c r="G1" s="38"/>
      <c r="H1" s="38"/>
      <c r="I1" s="38"/>
      <c r="J1" s="38"/>
      <c r="K1" s="85"/>
    </row>
    <row r="2" spans="2:11" x14ac:dyDescent="0.25">
      <c r="B2" s="69" t="s">
        <v>282</v>
      </c>
      <c r="C2" s="38"/>
      <c r="D2" s="38"/>
      <c r="E2" s="38"/>
      <c r="F2" s="38"/>
      <c r="G2" s="38"/>
      <c r="H2" s="38"/>
      <c r="I2" s="38"/>
      <c r="J2" s="38"/>
      <c r="K2" s="85"/>
    </row>
    <row r="3" spans="2:11" ht="11.25" customHeight="1" x14ac:dyDescent="0.25">
      <c r="B3" s="67"/>
      <c r="C3" s="192"/>
      <c r="D3" s="192"/>
      <c r="E3" s="192"/>
    </row>
    <row r="4" spans="2:11" ht="11.25" customHeight="1" x14ac:dyDescent="0.25">
      <c r="B4" s="87"/>
      <c r="C4" s="355" t="s">
        <v>171</v>
      </c>
      <c r="D4" s="355"/>
      <c r="E4" s="355"/>
      <c r="F4" s="355"/>
      <c r="G4" s="355"/>
      <c r="H4" s="355"/>
      <c r="I4" s="355"/>
      <c r="J4" s="355"/>
      <c r="K4" s="85"/>
    </row>
    <row r="5" spans="2:11" ht="11.25" customHeight="1" x14ac:dyDescent="0.25">
      <c r="B5" s="61"/>
      <c r="C5" s="146" t="s">
        <v>8</v>
      </c>
      <c r="D5" s="147" t="s">
        <v>139</v>
      </c>
      <c r="E5" s="147" t="s">
        <v>80</v>
      </c>
      <c r="F5" s="148"/>
      <c r="G5" s="147"/>
      <c r="H5" s="147"/>
      <c r="I5" s="147"/>
      <c r="J5" s="147"/>
      <c r="K5" s="85"/>
    </row>
    <row r="6" spans="2:11" ht="11.25" customHeight="1" x14ac:dyDescent="0.25">
      <c r="B6" s="88"/>
      <c r="C6" s="146" t="s">
        <v>77</v>
      </c>
      <c r="D6" s="147" t="s">
        <v>140</v>
      </c>
      <c r="E6" s="147" t="s">
        <v>81</v>
      </c>
      <c r="F6" s="147" t="s">
        <v>82</v>
      </c>
      <c r="G6" s="147" t="s">
        <v>84</v>
      </c>
      <c r="H6" s="148"/>
      <c r="I6" s="147"/>
      <c r="J6" s="119"/>
      <c r="K6" s="85"/>
    </row>
    <row r="7" spans="2:11" ht="11.25" customHeight="1" x14ac:dyDescent="0.25">
      <c r="B7" s="88"/>
      <c r="C7" s="146" t="s">
        <v>78</v>
      </c>
      <c r="D7" s="147" t="s">
        <v>77</v>
      </c>
      <c r="E7" s="147" t="s">
        <v>27</v>
      </c>
      <c r="F7" s="147" t="s">
        <v>83</v>
      </c>
      <c r="G7" s="147" t="s">
        <v>85</v>
      </c>
      <c r="H7" s="148" t="s">
        <v>2</v>
      </c>
      <c r="I7" s="147" t="s">
        <v>7</v>
      </c>
      <c r="J7" s="119" t="s">
        <v>136</v>
      </c>
      <c r="K7" s="85"/>
    </row>
    <row r="8" spans="2:11" ht="11.25" customHeight="1" x14ac:dyDescent="0.25">
      <c r="B8" s="140"/>
      <c r="C8" s="149" t="s">
        <v>70</v>
      </c>
      <c r="D8" s="149" t="s">
        <v>70</v>
      </c>
      <c r="E8" s="149" t="s">
        <v>70</v>
      </c>
      <c r="F8" s="149" t="s">
        <v>70</v>
      </c>
      <c r="G8" s="149" t="s">
        <v>70</v>
      </c>
      <c r="H8" s="149" t="s">
        <v>70</v>
      </c>
      <c r="I8" s="149" t="s">
        <v>70</v>
      </c>
      <c r="J8" s="150" t="s">
        <v>70</v>
      </c>
      <c r="K8" s="85"/>
    </row>
    <row r="9" spans="2:11" ht="11.25" customHeight="1" x14ac:dyDescent="0.25">
      <c r="B9" s="92" t="s">
        <v>11</v>
      </c>
      <c r="C9" s="141">
        <v>3265</v>
      </c>
      <c r="D9" s="141">
        <v>1480</v>
      </c>
      <c r="E9" s="141">
        <v>644</v>
      </c>
      <c r="F9" s="141">
        <v>0</v>
      </c>
      <c r="G9" s="141">
        <v>567</v>
      </c>
      <c r="H9" s="141">
        <v>776</v>
      </c>
      <c r="I9" s="141">
        <v>350</v>
      </c>
      <c r="J9" s="35">
        <f>SUM(C9:I9)</f>
        <v>7082</v>
      </c>
      <c r="K9" s="85"/>
    </row>
    <row r="10" spans="2:11" ht="11.25" customHeight="1" x14ac:dyDescent="0.25">
      <c r="B10" s="324" t="s">
        <v>0</v>
      </c>
      <c r="C10" s="142">
        <v>757</v>
      </c>
      <c r="D10" s="142">
        <v>404</v>
      </c>
      <c r="E10" s="142">
        <v>629</v>
      </c>
      <c r="F10" s="142">
        <v>0</v>
      </c>
      <c r="G10" s="142">
        <v>111</v>
      </c>
      <c r="H10" s="142">
        <v>100</v>
      </c>
      <c r="I10" s="142">
        <v>50</v>
      </c>
      <c r="J10" s="143">
        <f>SUM(C10:I10)</f>
        <v>2051</v>
      </c>
      <c r="K10" s="85"/>
    </row>
    <row r="11" spans="2:11" ht="11.25" customHeight="1" x14ac:dyDescent="0.25">
      <c r="B11" s="325" t="s">
        <v>12</v>
      </c>
      <c r="C11" s="35">
        <v>4022</v>
      </c>
      <c r="D11" s="35">
        <v>1884</v>
      </c>
      <c r="E11" s="35">
        <v>1273</v>
      </c>
      <c r="F11" s="35">
        <v>0</v>
      </c>
      <c r="G11" s="35">
        <v>678</v>
      </c>
      <c r="H11" s="35">
        <v>876</v>
      </c>
      <c r="I11" s="35">
        <v>400</v>
      </c>
      <c r="J11" s="35">
        <f>SUM(J9:J10)</f>
        <v>9133</v>
      </c>
      <c r="K11" s="85"/>
    </row>
    <row r="12" spans="2:11" ht="11.25" customHeight="1" x14ac:dyDescent="0.25">
      <c r="B12" s="92" t="s">
        <v>13</v>
      </c>
      <c r="C12" s="141">
        <v>0</v>
      </c>
      <c r="D12" s="141">
        <v>0</v>
      </c>
      <c r="E12" s="141">
        <v>0</v>
      </c>
      <c r="F12" s="141">
        <v>895</v>
      </c>
      <c r="G12" s="141">
        <v>26</v>
      </c>
      <c r="H12" s="141">
        <v>0</v>
      </c>
      <c r="I12" s="141">
        <v>23</v>
      </c>
      <c r="J12" s="35">
        <f>SUM(C12:I12)</f>
        <v>944</v>
      </c>
      <c r="K12" s="85"/>
    </row>
    <row r="13" spans="2:11" ht="11.25" customHeight="1" x14ac:dyDescent="0.25">
      <c r="B13" s="324" t="s">
        <v>6</v>
      </c>
      <c r="C13" s="142">
        <v>0</v>
      </c>
      <c r="D13" s="142">
        <v>0</v>
      </c>
      <c r="E13" s="142">
        <v>0</v>
      </c>
      <c r="F13" s="142">
        <v>265</v>
      </c>
      <c r="G13" s="142">
        <v>95</v>
      </c>
      <c r="H13" s="142">
        <v>0</v>
      </c>
      <c r="I13" s="142">
        <v>25</v>
      </c>
      <c r="J13" s="143">
        <f>SUM(C13:I13)</f>
        <v>385</v>
      </c>
      <c r="K13" s="85"/>
    </row>
    <row r="14" spans="2:11" ht="11.25" customHeight="1" x14ac:dyDescent="0.25">
      <c r="B14" s="325" t="s">
        <v>17</v>
      </c>
      <c r="C14" s="35">
        <v>4022</v>
      </c>
      <c r="D14" s="35">
        <v>1884</v>
      </c>
      <c r="E14" s="35">
        <v>1273</v>
      </c>
      <c r="F14" s="35">
        <v>1160</v>
      </c>
      <c r="G14" s="35">
        <v>799</v>
      </c>
      <c r="H14" s="35">
        <v>876</v>
      </c>
      <c r="I14" s="35">
        <v>448</v>
      </c>
      <c r="J14" s="35">
        <f>SUM(J11:J13)</f>
        <v>10462</v>
      </c>
      <c r="K14" s="85"/>
    </row>
    <row r="15" spans="2:11" ht="11.25" customHeight="1" x14ac:dyDescent="0.25">
      <c r="B15" s="324" t="s">
        <v>137</v>
      </c>
      <c r="C15" s="142">
        <v>0</v>
      </c>
      <c r="D15" s="142">
        <v>0</v>
      </c>
      <c r="E15" s="142">
        <v>0</v>
      </c>
      <c r="F15" s="142">
        <v>65</v>
      </c>
      <c r="G15" s="142">
        <v>3</v>
      </c>
      <c r="H15" s="142">
        <v>0</v>
      </c>
      <c r="I15" s="142">
        <v>2</v>
      </c>
      <c r="J15" s="143">
        <f>SUM(C15:I15)</f>
        <v>70</v>
      </c>
      <c r="K15" s="85"/>
    </row>
    <row r="16" spans="2:11" ht="11.25" customHeight="1" x14ac:dyDescent="0.25">
      <c r="B16" s="325" t="s">
        <v>101</v>
      </c>
      <c r="C16" s="35">
        <v>4022</v>
      </c>
      <c r="D16" s="35">
        <v>1884</v>
      </c>
      <c r="E16" s="35">
        <v>1273</v>
      </c>
      <c r="F16" s="35">
        <v>1225</v>
      </c>
      <c r="G16" s="35">
        <v>802</v>
      </c>
      <c r="H16" s="35">
        <v>876</v>
      </c>
      <c r="I16" s="35">
        <v>450</v>
      </c>
      <c r="J16" s="35">
        <f>SUM(J14:J15)</f>
        <v>10532</v>
      </c>
      <c r="K16" s="85"/>
    </row>
    <row r="17" spans="2:13" ht="11.25" customHeight="1" x14ac:dyDescent="0.25">
      <c r="B17" s="92" t="s">
        <v>16</v>
      </c>
      <c r="C17" s="141">
        <v>-1504</v>
      </c>
      <c r="D17" s="141">
        <v>-696</v>
      </c>
      <c r="E17" s="141">
        <v>-439</v>
      </c>
      <c r="F17" s="141">
        <v>-751</v>
      </c>
      <c r="G17" s="141">
        <v>-360</v>
      </c>
      <c r="H17" s="141">
        <v>-409.32280216999999</v>
      </c>
      <c r="I17" s="141">
        <v>-384</v>
      </c>
      <c r="J17" s="35">
        <f>SUM(C17:I17)</f>
        <v>-4543.3228021699997</v>
      </c>
      <c r="K17" s="85"/>
    </row>
    <row r="18" spans="2:13" ht="11.25" customHeight="1" x14ac:dyDescent="0.25">
      <c r="B18" s="324" t="s">
        <v>50</v>
      </c>
      <c r="C18" s="142">
        <v>-287</v>
      </c>
      <c r="D18" s="142">
        <v>-130</v>
      </c>
      <c r="E18" s="142">
        <v>-57</v>
      </c>
      <c r="F18" s="142">
        <v>0</v>
      </c>
      <c r="G18" s="142">
        <v>-23</v>
      </c>
      <c r="H18" s="142">
        <v>-32</v>
      </c>
      <c r="I18" s="142">
        <v>63</v>
      </c>
      <c r="J18" s="143">
        <f>SUM(C18:I18)</f>
        <v>-466</v>
      </c>
      <c r="K18" s="85"/>
    </row>
    <row r="19" spans="2:13" ht="11.25" customHeight="1" x14ac:dyDescent="0.25">
      <c r="B19" s="325" t="s">
        <v>24</v>
      </c>
      <c r="C19" s="35">
        <v>2231</v>
      </c>
      <c r="D19" s="35">
        <v>1058</v>
      </c>
      <c r="E19" s="35">
        <v>777</v>
      </c>
      <c r="F19" s="35">
        <v>474</v>
      </c>
      <c r="G19" s="35">
        <v>419</v>
      </c>
      <c r="H19" s="35">
        <v>434.67719783000001</v>
      </c>
      <c r="I19" s="35">
        <v>129</v>
      </c>
      <c r="J19" s="35">
        <f>SUM(J16:J18)</f>
        <v>5522.6771978300003</v>
      </c>
      <c r="K19" s="85"/>
    </row>
    <row r="20" spans="2:13" ht="11.25" customHeight="1" x14ac:dyDescent="0.25">
      <c r="B20" s="92" t="s">
        <v>14</v>
      </c>
      <c r="C20" s="141">
        <v>-665</v>
      </c>
      <c r="D20" s="141">
        <v>-310</v>
      </c>
      <c r="E20" s="141">
        <v>-178</v>
      </c>
      <c r="F20" s="141">
        <v>-126</v>
      </c>
      <c r="G20" s="141">
        <v>-103</v>
      </c>
      <c r="H20" s="141">
        <v>-132</v>
      </c>
      <c r="I20" s="141">
        <v>9</v>
      </c>
      <c r="J20" s="35">
        <f>SUM(C20:I20)</f>
        <v>-1505</v>
      </c>
      <c r="K20" s="85"/>
    </row>
    <row r="21" spans="2:13" ht="11.25" customHeight="1" x14ac:dyDescent="0.25">
      <c r="B21" s="92" t="s">
        <v>25</v>
      </c>
      <c r="C21" s="142">
        <v>0</v>
      </c>
      <c r="D21" s="142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-8</v>
      </c>
      <c r="J21" s="143">
        <f>SUM(C21:I21)</f>
        <v>-8</v>
      </c>
      <c r="K21" s="85"/>
    </row>
    <row r="22" spans="2:13" ht="11.25" customHeight="1" x14ac:dyDescent="0.25">
      <c r="B22" s="94" t="s">
        <v>102</v>
      </c>
      <c r="C22" s="35">
        <v>1566</v>
      </c>
      <c r="D22" s="35">
        <v>748</v>
      </c>
      <c r="E22" s="35">
        <v>599</v>
      </c>
      <c r="F22" s="35">
        <v>348</v>
      </c>
      <c r="G22" s="35">
        <v>316</v>
      </c>
      <c r="H22" s="35">
        <v>303</v>
      </c>
      <c r="I22" s="35">
        <v>130</v>
      </c>
      <c r="J22" s="35">
        <f>SUM(J19:J21)</f>
        <v>4009.6771978300003</v>
      </c>
      <c r="K22" s="85"/>
    </row>
    <row r="23" spans="2:13" ht="11.25" customHeight="1" x14ac:dyDescent="0.25">
      <c r="B23" s="64" t="s">
        <v>71</v>
      </c>
      <c r="C23" s="141">
        <v>0</v>
      </c>
      <c r="D23" s="141">
        <v>0</v>
      </c>
      <c r="E23" s="141">
        <v>0</v>
      </c>
      <c r="F23" s="141">
        <v>0</v>
      </c>
      <c r="G23" s="141">
        <v>-18</v>
      </c>
      <c r="H23" s="141">
        <v>0</v>
      </c>
      <c r="I23" s="141">
        <v>55</v>
      </c>
      <c r="J23" s="35">
        <f>SUM(C23:I23)</f>
        <v>37</v>
      </c>
      <c r="K23" s="85"/>
    </row>
    <row r="24" spans="2:13" ht="11.25" customHeight="1" x14ac:dyDescent="0.25">
      <c r="B24" s="95" t="s">
        <v>72</v>
      </c>
      <c r="C24" s="142">
        <v>0</v>
      </c>
      <c r="D24" s="142">
        <v>0</v>
      </c>
      <c r="E24" s="142">
        <v>0</v>
      </c>
      <c r="F24" s="142">
        <v>-22</v>
      </c>
      <c r="G24" s="142">
        <v>0</v>
      </c>
      <c r="H24" s="142">
        <v>-38</v>
      </c>
      <c r="I24" s="142">
        <v>0</v>
      </c>
      <c r="J24" s="143">
        <f>SUM(C24:I24)</f>
        <v>-60</v>
      </c>
      <c r="K24" s="85"/>
    </row>
    <row r="25" spans="2:13" ht="11.25" customHeight="1" x14ac:dyDescent="0.25">
      <c r="B25" s="326" t="s">
        <v>73</v>
      </c>
      <c r="C25" s="143">
        <v>1566</v>
      </c>
      <c r="D25" s="143">
        <v>748</v>
      </c>
      <c r="E25" s="143">
        <v>599</v>
      </c>
      <c r="F25" s="143">
        <v>326</v>
      </c>
      <c r="G25" s="143">
        <v>298</v>
      </c>
      <c r="H25" s="143">
        <v>265</v>
      </c>
      <c r="I25" s="143">
        <v>185</v>
      </c>
      <c r="J25" s="143">
        <f>SUM(J22:J24)</f>
        <v>3986.6771978300003</v>
      </c>
      <c r="K25" s="85"/>
    </row>
    <row r="26" spans="2:13" ht="11.25" customHeight="1" x14ac:dyDescent="0.25">
      <c r="B26" s="327" t="s">
        <v>74</v>
      </c>
      <c r="C26" s="141"/>
      <c r="D26" s="141"/>
      <c r="E26" s="141"/>
      <c r="F26" s="141"/>
      <c r="G26" s="141"/>
      <c r="H26" s="141"/>
      <c r="I26" s="141"/>
      <c r="J26" s="35"/>
      <c r="K26" s="85"/>
    </row>
    <row r="27" spans="2:13" ht="11.25" customHeight="1" x14ac:dyDescent="0.25">
      <c r="B27" s="82" t="s">
        <v>75</v>
      </c>
      <c r="C27" s="141">
        <v>-14</v>
      </c>
      <c r="D27" s="141">
        <v>-15</v>
      </c>
      <c r="E27" s="141">
        <v>-22</v>
      </c>
      <c r="F27" s="141">
        <v>-7</v>
      </c>
      <c r="G27" s="141">
        <v>-14</v>
      </c>
      <c r="H27" s="141">
        <v>-37</v>
      </c>
      <c r="I27" s="141">
        <v>-71</v>
      </c>
      <c r="J27" s="35">
        <v>-180</v>
      </c>
      <c r="K27" s="85"/>
    </row>
    <row r="28" spans="2:13" ht="11.25" customHeight="1" x14ac:dyDescent="0.25">
      <c r="B28" s="95" t="s">
        <v>296</v>
      </c>
      <c r="C28" s="142">
        <v>-4</v>
      </c>
      <c r="D28" s="142">
        <v>0</v>
      </c>
      <c r="E28" s="142">
        <v>-8</v>
      </c>
      <c r="F28" s="142">
        <v>-1</v>
      </c>
      <c r="G28" s="142">
        <v>-15</v>
      </c>
      <c r="H28" s="142">
        <v>-18</v>
      </c>
      <c r="I28" s="142">
        <v>-108</v>
      </c>
      <c r="J28" s="143">
        <v>-154</v>
      </c>
      <c r="K28" s="85"/>
    </row>
    <row r="29" spans="2:13" ht="11.25" customHeight="1" x14ac:dyDescent="0.25">
      <c r="B29" s="97" t="s">
        <v>51</v>
      </c>
      <c r="C29" s="141"/>
      <c r="D29" s="141"/>
      <c r="E29" s="141"/>
      <c r="F29" s="141"/>
      <c r="G29" s="141"/>
      <c r="H29" s="141"/>
      <c r="I29" s="141"/>
      <c r="J29" s="35"/>
      <c r="K29" s="85"/>
    </row>
    <row r="30" spans="2:13" ht="11.25" customHeight="1" x14ac:dyDescent="0.25">
      <c r="B30" s="82" t="s">
        <v>21</v>
      </c>
      <c r="C30" s="141">
        <v>264332</v>
      </c>
      <c r="D30" s="141">
        <v>102432.28025326597</v>
      </c>
      <c r="E30" s="141">
        <v>146407</v>
      </c>
      <c r="F30" s="141">
        <v>20508</v>
      </c>
      <c r="G30" s="141">
        <v>58187</v>
      </c>
      <c r="H30" s="141">
        <v>73781</v>
      </c>
      <c r="I30" s="141">
        <f>88229-19</f>
        <v>88210</v>
      </c>
      <c r="J30" s="35">
        <f>753876-19</f>
        <v>753857</v>
      </c>
      <c r="K30" s="85"/>
    </row>
    <row r="31" spans="2:13" ht="11.25" customHeight="1" thickBot="1" x14ac:dyDescent="0.3">
      <c r="B31" s="98" t="s">
        <v>9</v>
      </c>
      <c r="C31" s="144">
        <v>182286</v>
      </c>
      <c r="D31" s="144">
        <v>64840.002694762006</v>
      </c>
      <c r="E31" s="144">
        <v>149539</v>
      </c>
      <c r="F31" s="144">
        <v>22882</v>
      </c>
      <c r="G31" s="144">
        <v>51541</v>
      </c>
      <c r="H31" s="144">
        <v>41925</v>
      </c>
      <c r="I31" s="144">
        <f>195371-64</f>
        <v>195307</v>
      </c>
      <c r="J31" s="145">
        <f>708384-64</f>
        <v>708320</v>
      </c>
      <c r="K31" s="85"/>
    </row>
    <row r="32" spans="2:13" ht="11.25" customHeight="1" x14ac:dyDescent="0.25">
      <c r="B32" s="25"/>
      <c r="C32" s="38"/>
      <c r="D32" s="38"/>
      <c r="E32" s="38"/>
      <c r="F32" s="38"/>
      <c r="G32" s="38"/>
      <c r="H32" s="38"/>
      <c r="I32" s="38"/>
      <c r="J32" s="38"/>
      <c r="K32" s="38"/>
      <c r="L32" s="14"/>
      <c r="M32" s="14"/>
    </row>
    <row r="33" spans="2:13" ht="11.25" customHeight="1" x14ac:dyDescent="0.25">
      <c r="B33" s="25"/>
      <c r="C33" s="38"/>
      <c r="D33" s="38"/>
      <c r="E33" s="38"/>
      <c r="F33" s="38"/>
      <c r="G33" s="38"/>
      <c r="H33" s="38"/>
      <c r="I33" s="38"/>
      <c r="J33" s="38"/>
      <c r="K33" s="225"/>
      <c r="L33" s="38"/>
      <c r="M33" s="38"/>
    </row>
    <row r="34" spans="2:13" ht="11.25" customHeight="1" x14ac:dyDescent="0.25">
      <c r="C34" s="14"/>
      <c r="D34" s="14"/>
      <c r="E34" s="14"/>
      <c r="F34" s="14"/>
      <c r="G34" s="14"/>
      <c r="H34" s="14"/>
      <c r="I34" s="14"/>
      <c r="J34" s="14"/>
      <c r="L34" s="14"/>
      <c r="M34" s="14"/>
    </row>
    <row r="35" spans="2:13" ht="11.25" customHeight="1" x14ac:dyDescent="0.25">
      <c r="L35" s="14"/>
      <c r="M35" s="226"/>
    </row>
    <row r="36" spans="2:13" ht="11.25" customHeight="1" x14ac:dyDescent="0.25">
      <c r="L36" s="14"/>
      <c r="M36" s="14"/>
    </row>
    <row r="37" spans="2:13" ht="11.25" customHeight="1" x14ac:dyDescent="0.25"/>
    <row r="38" spans="2:13" ht="11.25" customHeight="1" x14ac:dyDescent="0.25"/>
    <row r="39" spans="2:13" ht="11.25" customHeight="1" x14ac:dyDescent="0.25"/>
    <row r="40" spans="2:13" ht="11.25" customHeight="1" x14ac:dyDescent="0.25"/>
    <row r="41" spans="2:13" ht="11.25" customHeight="1" x14ac:dyDescent="0.25"/>
    <row r="42" spans="2:13" ht="11.25" customHeight="1" x14ac:dyDescent="0.25"/>
    <row r="43" spans="2:13" ht="11.25" customHeight="1" x14ac:dyDescent="0.25"/>
    <row r="44" spans="2:13" ht="11.25" customHeight="1" x14ac:dyDescent="0.25"/>
    <row r="45" spans="2:13" ht="11.25" customHeight="1" x14ac:dyDescent="0.25"/>
    <row r="46" spans="2:13" ht="11.25" customHeight="1" x14ac:dyDescent="0.25"/>
    <row r="47" spans="2:13" ht="11.25" customHeight="1" x14ac:dyDescent="0.25"/>
    <row r="48" spans="2:13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  <row r="126" ht="11.25" customHeight="1" x14ac:dyDescent="0.25"/>
    <row r="127" ht="11.25" customHeight="1" x14ac:dyDescent="0.25"/>
    <row r="128" ht="11.25" customHeight="1" x14ac:dyDescent="0.25"/>
    <row r="129" ht="11.25" customHeight="1" x14ac:dyDescent="0.25"/>
  </sheetData>
  <mergeCells count="1">
    <mergeCell ref="C4:J4"/>
  </mergeCells>
  <conditionalFormatting sqref="J28">
    <cfRule type="expression" dxfId="141" priority="1" stopIfTrue="1">
      <formula>#REF!&gt;0</formula>
    </cfRule>
    <cfRule type="expression" dxfId="140" priority="2" stopIfTrue="1">
      <formula>#REF!&gt;0</formula>
    </cfRule>
  </conditionalFormatting>
  <conditionalFormatting sqref="J27">
    <cfRule type="expression" dxfId="139" priority="3" stopIfTrue="1">
      <formula>#REF!&gt;0</formula>
    </cfRule>
  </conditionalFormatting>
  <conditionalFormatting sqref="C25:I25 C14:J14 C19:J19 C22:J22 C11:J11">
    <cfRule type="expression" dxfId="138" priority="4" stopIfTrue="1">
      <formula>#REF!&gt;0</formula>
    </cfRule>
  </conditionalFormatting>
  <conditionalFormatting sqref="J9">
    <cfRule type="expression" dxfId="137" priority="5" stopIfTrue="1">
      <formula>"S19&gt;0"</formula>
    </cfRule>
    <cfRule type="expression" dxfId="136" priority="6" stopIfTrue="1">
      <formula>#REF!&gt;0</formula>
    </cfRule>
    <cfRule type="expression" dxfId="135" priority="7" stopIfTrue="1">
      <formula>"S19&gt;0"</formula>
    </cfRule>
  </conditionalFormatting>
  <conditionalFormatting sqref="J10">
    <cfRule type="expression" dxfId="134" priority="8" stopIfTrue="1">
      <formula>#REF!&gt;0</formula>
    </cfRule>
  </conditionalFormatting>
  <conditionalFormatting sqref="J12">
    <cfRule type="expression" dxfId="133" priority="9" stopIfTrue="1">
      <formula>#REF!&gt;0</formula>
    </cfRule>
  </conditionalFormatting>
  <conditionalFormatting sqref="J13">
    <cfRule type="expression" dxfId="132" priority="10" stopIfTrue="1">
      <formula>#REF!&gt;0</formula>
    </cfRule>
  </conditionalFormatting>
  <conditionalFormatting sqref="J15">
    <cfRule type="expression" dxfId="131" priority="11" stopIfTrue="1">
      <formula>#REF!&gt;0</formula>
    </cfRule>
  </conditionalFormatting>
  <conditionalFormatting sqref="J17">
    <cfRule type="expression" dxfId="130" priority="12" stopIfTrue="1">
      <formula>#REF!&gt;0</formula>
    </cfRule>
  </conditionalFormatting>
  <conditionalFormatting sqref="J18">
    <cfRule type="expression" dxfId="129" priority="13" stopIfTrue="1">
      <formula>#REF!&gt;0</formula>
    </cfRule>
  </conditionalFormatting>
  <conditionalFormatting sqref="J20">
    <cfRule type="expression" dxfId="128" priority="14" stopIfTrue="1">
      <formula>#REF!&gt;0</formula>
    </cfRule>
  </conditionalFormatting>
  <conditionalFormatting sqref="J21">
    <cfRule type="expression" dxfId="127" priority="15" stopIfTrue="1">
      <formula>#REF!&gt;0</formula>
    </cfRule>
  </conditionalFormatting>
  <conditionalFormatting sqref="J23">
    <cfRule type="expression" dxfId="126" priority="16" stopIfTrue="1">
      <formula>#REF!&gt;0</formula>
    </cfRule>
  </conditionalFormatting>
  <conditionalFormatting sqref="J24">
    <cfRule type="expression" dxfId="125" priority="17" stopIfTrue="1">
      <formula>#REF!&gt;0</formula>
    </cfRule>
  </conditionalFormatting>
  <conditionalFormatting sqref="J30">
    <cfRule type="expression" dxfId="124" priority="18" stopIfTrue="1">
      <formula>#REF!&gt;0</formula>
    </cfRule>
  </conditionalFormatting>
  <conditionalFormatting sqref="J31">
    <cfRule type="expression" dxfId="123" priority="19" stopIfTrue="1">
      <formula>#REF!&gt;0</formula>
    </cfRule>
  </conditionalFormatting>
  <conditionalFormatting sqref="J25">
    <cfRule type="expression" dxfId="122" priority="20" stopIfTrue="1">
      <formula>#REF!&gt;0</formula>
    </cfRule>
    <cfRule type="expression" dxfId="121" priority="21" stopIfTrue="1">
      <formula>#REF!&gt;0</formula>
    </cfRule>
  </conditionalFormatting>
  <conditionalFormatting sqref="C16">
    <cfRule type="expression" dxfId="120" priority="22" stopIfTrue="1">
      <formula>#REF!&gt;0</formula>
    </cfRule>
  </conditionalFormatting>
  <conditionalFormatting sqref="D16">
    <cfRule type="expression" dxfId="119" priority="23" stopIfTrue="1">
      <formula>#REF!&gt;0</formula>
    </cfRule>
  </conditionalFormatting>
  <conditionalFormatting sqref="E16">
    <cfRule type="expression" dxfId="118" priority="24" stopIfTrue="1">
      <formula>#REF!&gt;0</formula>
    </cfRule>
  </conditionalFormatting>
  <conditionalFormatting sqref="F16">
    <cfRule type="expression" dxfId="117" priority="25" stopIfTrue="1">
      <formula>#REF!&gt;0</formula>
    </cfRule>
  </conditionalFormatting>
  <conditionalFormatting sqref="G16">
    <cfRule type="expression" dxfId="116" priority="26" stopIfTrue="1">
      <formula>#REF!&gt;0</formula>
    </cfRule>
  </conditionalFormatting>
  <conditionalFormatting sqref="H16">
    <cfRule type="expression" dxfId="115" priority="27" stopIfTrue="1">
      <formula>#REF!&gt;0</formula>
    </cfRule>
  </conditionalFormatting>
  <conditionalFormatting sqref="I16">
    <cfRule type="expression" dxfId="114" priority="28" stopIfTrue="1">
      <formula>#REF!&gt;0</formula>
    </cfRule>
  </conditionalFormatting>
  <conditionalFormatting sqref="J16">
    <cfRule type="expression" dxfId="113" priority="29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&amp;A&amp;RPage &amp;P</oddFooter>
  </headerFooter>
  <ignoredErrors>
    <ignoredError sqref="J11 J14 J16 J19 J22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00B050"/>
    <pageSetUpPr fitToPage="1"/>
  </sheetPr>
  <dimension ref="B1:K49"/>
  <sheetViews>
    <sheetView showGridLines="0" view="pageBreakPreview" zoomScale="115" zoomScaleNormal="126" zoomScaleSheetLayoutView="115" workbookViewId="0">
      <selection activeCell="B2" sqref="B2"/>
    </sheetView>
  </sheetViews>
  <sheetFormatPr defaultRowHeight="15" x14ac:dyDescent="0.25"/>
  <cols>
    <col min="1" max="1" width="1.42578125" customWidth="1"/>
    <col min="2" max="2" width="39.7109375" style="2" customWidth="1"/>
    <col min="3" max="10" width="11.28515625" customWidth="1"/>
    <col min="11" max="11" width="6.5703125" customWidth="1"/>
  </cols>
  <sheetData>
    <row r="1" spans="2:11" ht="15" customHeight="1" x14ac:dyDescent="0.3">
      <c r="B1" s="84"/>
      <c r="C1" s="85"/>
      <c r="D1" s="85"/>
      <c r="E1" s="85"/>
      <c r="F1" s="85"/>
      <c r="G1" s="86"/>
      <c r="H1" s="86"/>
      <c r="I1" s="85"/>
      <c r="J1" s="85"/>
      <c r="K1" s="85"/>
    </row>
    <row r="2" spans="2:11" x14ac:dyDescent="0.25">
      <c r="B2" s="69" t="s">
        <v>282</v>
      </c>
      <c r="C2" s="38"/>
      <c r="D2" s="38"/>
      <c r="E2" s="38"/>
      <c r="F2" s="38"/>
      <c r="G2" s="38"/>
      <c r="H2" s="38"/>
      <c r="I2" s="38"/>
      <c r="J2" s="38"/>
      <c r="K2" s="85"/>
    </row>
    <row r="3" spans="2:11" ht="11.25" customHeight="1" x14ac:dyDescent="0.25">
      <c r="B3" s="67"/>
      <c r="C3" s="192"/>
      <c r="D3" s="192"/>
      <c r="E3" s="192"/>
    </row>
    <row r="4" spans="2:11" ht="11.25" customHeight="1" x14ac:dyDescent="0.25">
      <c r="B4" s="87"/>
      <c r="C4" s="355" t="s">
        <v>63</v>
      </c>
      <c r="D4" s="355"/>
      <c r="E4" s="355"/>
      <c r="F4" s="355"/>
      <c r="G4" s="355"/>
      <c r="H4" s="355"/>
      <c r="I4" s="355"/>
      <c r="J4" s="355"/>
      <c r="K4" s="85"/>
    </row>
    <row r="5" spans="2:11" ht="11.25" customHeight="1" x14ac:dyDescent="0.25">
      <c r="B5" s="61"/>
      <c r="C5" s="146" t="s">
        <v>8</v>
      </c>
      <c r="D5" s="147" t="s">
        <v>139</v>
      </c>
      <c r="E5" s="147" t="s">
        <v>80</v>
      </c>
      <c r="F5" s="148"/>
      <c r="G5" s="147"/>
      <c r="H5" s="147"/>
      <c r="I5" s="147"/>
      <c r="J5" s="147"/>
      <c r="K5" s="85"/>
    </row>
    <row r="6" spans="2:11" ht="11.25" customHeight="1" x14ac:dyDescent="0.25">
      <c r="B6" s="88"/>
      <c r="C6" s="146" t="s">
        <v>77</v>
      </c>
      <c r="D6" s="147" t="s">
        <v>140</v>
      </c>
      <c r="E6" s="147" t="s">
        <v>81</v>
      </c>
      <c r="F6" s="147" t="s">
        <v>82</v>
      </c>
      <c r="G6" s="147" t="s">
        <v>84</v>
      </c>
      <c r="H6" s="148"/>
      <c r="I6" s="147"/>
      <c r="J6" s="119"/>
      <c r="K6" s="85"/>
    </row>
    <row r="7" spans="2:11" ht="11.25" customHeight="1" x14ac:dyDescent="0.25">
      <c r="B7" s="88"/>
      <c r="C7" s="146" t="s">
        <v>78</v>
      </c>
      <c r="D7" s="147" t="s">
        <v>77</v>
      </c>
      <c r="E7" s="147" t="s">
        <v>27</v>
      </c>
      <c r="F7" s="147" t="s">
        <v>83</v>
      </c>
      <c r="G7" s="147" t="s">
        <v>85</v>
      </c>
      <c r="H7" s="148" t="s">
        <v>2</v>
      </c>
      <c r="I7" s="147" t="s">
        <v>7</v>
      </c>
      <c r="J7" s="119" t="s">
        <v>136</v>
      </c>
      <c r="K7" s="85"/>
    </row>
    <row r="8" spans="2:11" ht="11.25" customHeight="1" x14ac:dyDescent="0.25">
      <c r="B8" s="140"/>
      <c r="C8" s="149" t="s">
        <v>70</v>
      </c>
      <c r="D8" s="149" t="s">
        <v>70</v>
      </c>
      <c r="E8" s="149" t="s">
        <v>70</v>
      </c>
      <c r="F8" s="149" t="s">
        <v>70</v>
      </c>
      <c r="G8" s="149" t="s">
        <v>70</v>
      </c>
      <c r="H8" s="149" t="s">
        <v>70</v>
      </c>
      <c r="I8" s="149" t="s">
        <v>70</v>
      </c>
      <c r="J8" s="150" t="s">
        <v>70</v>
      </c>
      <c r="K8" s="85"/>
    </row>
    <row r="9" spans="2:11" ht="11.25" customHeight="1" x14ac:dyDescent="0.25">
      <c r="B9" s="92" t="s">
        <v>11</v>
      </c>
      <c r="C9" s="259">
        <v>3160</v>
      </c>
      <c r="D9" s="259">
        <v>1472</v>
      </c>
      <c r="E9" s="259">
        <v>697</v>
      </c>
      <c r="F9" s="259">
        <v>0</v>
      </c>
      <c r="G9" s="259">
        <v>526</v>
      </c>
      <c r="H9" s="259">
        <v>761</v>
      </c>
      <c r="I9" s="259">
        <v>246</v>
      </c>
      <c r="J9" s="260">
        <v>6862</v>
      </c>
      <c r="K9" s="85"/>
    </row>
    <row r="10" spans="2:11" ht="11.25" customHeight="1" x14ac:dyDescent="0.25">
      <c r="B10" s="324" t="s">
        <v>0</v>
      </c>
      <c r="C10" s="261">
        <v>747</v>
      </c>
      <c r="D10" s="261">
        <v>413</v>
      </c>
      <c r="E10" s="261">
        <v>609</v>
      </c>
      <c r="F10" s="261">
        <v>0</v>
      </c>
      <c r="G10" s="261">
        <v>126</v>
      </c>
      <c r="H10" s="261">
        <v>110</v>
      </c>
      <c r="I10" s="261">
        <v>100</v>
      </c>
      <c r="J10" s="262">
        <v>2105</v>
      </c>
      <c r="K10" s="85"/>
    </row>
    <row r="11" spans="2:11" ht="11.25" customHeight="1" x14ac:dyDescent="0.25">
      <c r="B11" s="325" t="s">
        <v>12</v>
      </c>
      <c r="C11" s="260">
        <v>3907</v>
      </c>
      <c r="D11" s="260">
        <v>1885</v>
      </c>
      <c r="E11" s="260">
        <v>1306</v>
      </c>
      <c r="F11" s="260">
        <v>0</v>
      </c>
      <c r="G11" s="260">
        <v>652</v>
      </c>
      <c r="H11" s="260">
        <v>871</v>
      </c>
      <c r="I11" s="260">
        <v>346</v>
      </c>
      <c r="J11" s="260">
        <v>8967</v>
      </c>
      <c r="K11" s="85"/>
    </row>
    <row r="12" spans="2:11" ht="11.25" customHeight="1" x14ac:dyDescent="0.25">
      <c r="B12" s="92" t="s">
        <v>13</v>
      </c>
      <c r="C12" s="259">
        <v>0</v>
      </c>
      <c r="D12" s="259">
        <v>0</v>
      </c>
      <c r="E12" s="259">
        <v>0</v>
      </c>
      <c r="F12" s="259">
        <v>840</v>
      </c>
      <c r="G12" s="259">
        <v>23</v>
      </c>
      <c r="H12" s="259">
        <v>0</v>
      </c>
      <c r="I12" s="259">
        <v>21</v>
      </c>
      <c r="J12" s="260">
        <v>884</v>
      </c>
      <c r="K12" s="85"/>
    </row>
    <row r="13" spans="2:11" ht="11.25" customHeight="1" x14ac:dyDescent="0.25">
      <c r="B13" s="324" t="s">
        <v>6</v>
      </c>
      <c r="C13" s="261">
        <v>0</v>
      </c>
      <c r="D13" s="261">
        <v>0</v>
      </c>
      <c r="E13" s="261">
        <v>0</v>
      </c>
      <c r="F13" s="261">
        <v>277</v>
      </c>
      <c r="G13" s="261">
        <v>76</v>
      </c>
      <c r="H13" s="261">
        <v>0</v>
      </c>
      <c r="I13" s="261">
        <v>1</v>
      </c>
      <c r="J13" s="262">
        <v>354</v>
      </c>
      <c r="K13" s="85"/>
    </row>
    <row r="14" spans="2:11" ht="11.25" customHeight="1" x14ac:dyDescent="0.25">
      <c r="B14" s="325" t="s">
        <v>17</v>
      </c>
      <c r="C14" s="260">
        <v>3907</v>
      </c>
      <c r="D14" s="260">
        <v>1885</v>
      </c>
      <c r="E14" s="260">
        <v>1306</v>
      </c>
      <c r="F14" s="260">
        <v>1117</v>
      </c>
      <c r="G14" s="260">
        <v>751</v>
      </c>
      <c r="H14" s="260">
        <v>871</v>
      </c>
      <c r="I14" s="260">
        <v>368</v>
      </c>
      <c r="J14" s="260">
        <v>10205</v>
      </c>
      <c r="K14" s="85"/>
    </row>
    <row r="15" spans="2:11" ht="12.6" customHeight="1" x14ac:dyDescent="0.25">
      <c r="B15" s="324" t="s">
        <v>100</v>
      </c>
      <c r="C15" s="261">
        <v>0</v>
      </c>
      <c r="D15" s="261">
        <v>0</v>
      </c>
      <c r="E15" s="261">
        <v>0</v>
      </c>
      <c r="F15" s="261">
        <v>80</v>
      </c>
      <c r="G15" s="261">
        <v>3</v>
      </c>
      <c r="H15" s="261">
        <v>0</v>
      </c>
      <c r="I15" s="261">
        <v>1</v>
      </c>
      <c r="J15" s="262">
        <v>84</v>
      </c>
      <c r="K15" s="85"/>
    </row>
    <row r="16" spans="2:11" ht="11.25" customHeight="1" x14ac:dyDescent="0.25">
      <c r="B16" s="325" t="s">
        <v>101</v>
      </c>
      <c r="C16" s="260">
        <v>3907</v>
      </c>
      <c r="D16" s="260">
        <v>1885</v>
      </c>
      <c r="E16" s="260">
        <v>1306</v>
      </c>
      <c r="F16" s="260">
        <v>1197</v>
      </c>
      <c r="G16" s="260">
        <v>754</v>
      </c>
      <c r="H16" s="260">
        <v>871</v>
      </c>
      <c r="I16" s="260">
        <v>369</v>
      </c>
      <c r="J16" s="260">
        <v>10289</v>
      </c>
      <c r="K16" s="85"/>
    </row>
    <row r="17" spans="2:11" ht="11.25" customHeight="1" x14ac:dyDescent="0.25">
      <c r="B17" s="92" t="s">
        <v>16</v>
      </c>
      <c r="C17" s="259">
        <v>-1488</v>
      </c>
      <c r="D17" s="259">
        <v>-696</v>
      </c>
      <c r="E17" s="259">
        <v>-432</v>
      </c>
      <c r="F17" s="259">
        <v>-743</v>
      </c>
      <c r="G17" s="259">
        <v>-326</v>
      </c>
      <c r="H17" s="259">
        <v>-416</v>
      </c>
      <c r="I17" s="259">
        <v>-366</v>
      </c>
      <c r="J17" s="260">
        <v>-4467</v>
      </c>
      <c r="K17" s="85"/>
    </row>
    <row r="18" spans="2:11" ht="11.25" customHeight="1" x14ac:dyDescent="0.25">
      <c r="B18" s="324" t="s">
        <v>50</v>
      </c>
      <c r="C18" s="261">
        <v>-246</v>
      </c>
      <c r="D18" s="261">
        <v>-150</v>
      </c>
      <c r="E18" s="261">
        <v>-97</v>
      </c>
      <c r="F18" s="261">
        <v>0</v>
      </c>
      <c r="G18" s="261">
        <v>-22</v>
      </c>
      <c r="H18" s="261">
        <v>-86</v>
      </c>
      <c r="I18" s="261">
        <v>-15</v>
      </c>
      <c r="J18" s="262">
        <v>-616</v>
      </c>
      <c r="K18" s="85"/>
    </row>
    <row r="19" spans="2:11" ht="11.25" customHeight="1" x14ac:dyDescent="0.25">
      <c r="B19" s="325" t="s">
        <v>24</v>
      </c>
      <c r="C19" s="260">
        <v>2173</v>
      </c>
      <c r="D19" s="260">
        <v>1039</v>
      </c>
      <c r="E19" s="260">
        <v>777</v>
      </c>
      <c r="F19" s="260">
        <v>454</v>
      </c>
      <c r="G19" s="260">
        <v>406</v>
      </c>
      <c r="H19" s="260">
        <v>369</v>
      </c>
      <c r="I19" s="260">
        <v>-12</v>
      </c>
      <c r="J19" s="260">
        <v>5206</v>
      </c>
      <c r="K19" s="85"/>
    </row>
    <row r="20" spans="2:11" ht="12.6" customHeight="1" x14ac:dyDescent="0.25">
      <c r="B20" s="92" t="s">
        <v>141</v>
      </c>
      <c r="C20" s="259">
        <v>-650</v>
      </c>
      <c r="D20" s="259">
        <v>-313</v>
      </c>
      <c r="E20" s="259">
        <v>-181</v>
      </c>
      <c r="F20" s="259">
        <v>-123</v>
      </c>
      <c r="G20" s="259">
        <v>-101</v>
      </c>
      <c r="H20" s="259">
        <v>-111</v>
      </c>
      <c r="I20" s="259">
        <v>31</v>
      </c>
      <c r="J20" s="260">
        <v>-1448</v>
      </c>
      <c r="K20" s="85"/>
    </row>
    <row r="21" spans="2:11" ht="11.25" customHeight="1" x14ac:dyDescent="0.25">
      <c r="B21" s="92" t="s">
        <v>25</v>
      </c>
      <c r="C21" s="261">
        <v>0</v>
      </c>
      <c r="D21" s="261">
        <v>0</v>
      </c>
      <c r="E21" s="261">
        <v>0</v>
      </c>
      <c r="F21" s="261">
        <v>0</v>
      </c>
      <c r="G21" s="261">
        <v>0</v>
      </c>
      <c r="H21" s="261">
        <v>0</v>
      </c>
      <c r="I21" s="261">
        <v>-8</v>
      </c>
      <c r="J21" s="262">
        <v>-8</v>
      </c>
      <c r="K21" s="85"/>
    </row>
    <row r="22" spans="2:11" ht="12.6" customHeight="1" x14ac:dyDescent="0.25">
      <c r="B22" s="94" t="s">
        <v>142</v>
      </c>
      <c r="C22" s="260">
        <v>1523</v>
      </c>
      <c r="D22" s="260">
        <v>726</v>
      </c>
      <c r="E22" s="260">
        <v>596</v>
      </c>
      <c r="F22" s="260">
        <v>331</v>
      </c>
      <c r="G22" s="260">
        <v>305</v>
      </c>
      <c r="H22" s="260">
        <v>258</v>
      </c>
      <c r="I22" s="260">
        <v>11</v>
      </c>
      <c r="J22" s="260">
        <v>3750</v>
      </c>
      <c r="K22" s="85"/>
    </row>
    <row r="23" spans="2:11" ht="11.25" customHeight="1" x14ac:dyDescent="0.25">
      <c r="B23" s="64" t="s">
        <v>71</v>
      </c>
      <c r="C23" s="259">
        <v>0</v>
      </c>
      <c r="D23" s="259">
        <v>0</v>
      </c>
      <c r="E23" s="259">
        <v>0</v>
      </c>
      <c r="F23" s="259">
        <v>0</v>
      </c>
      <c r="G23" s="259">
        <v>-6</v>
      </c>
      <c r="H23" s="259">
        <v>0</v>
      </c>
      <c r="I23" s="259">
        <v>-4</v>
      </c>
      <c r="J23" s="260">
        <v>-10</v>
      </c>
      <c r="K23" s="85"/>
    </row>
    <row r="24" spans="2:11" ht="11.25" customHeight="1" x14ac:dyDescent="0.25">
      <c r="B24" s="95" t="s">
        <v>72</v>
      </c>
      <c r="C24" s="259">
        <v>0</v>
      </c>
      <c r="D24" s="259">
        <v>0</v>
      </c>
      <c r="E24" s="259">
        <v>-45</v>
      </c>
      <c r="F24" s="259">
        <v>-31</v>
      </c>
      <c r="G24" s="259">
        <v>0</v>
      </c>
      <c r="H24" s="259">
        <v>-33</v>
      </c>
      <c r="I24" s="259">
        <v>0</v>
      </c>
      <c r="J24" s="260">
        <v>-109</v>
      </c>
      <c r="K24" s="85"/>
    </row>
    <row r="25" spans="2:11" ht="11.25" customHeight="1" x14ac:dyDescent="0.25">
      <c r="B25" s="326" t="s">
        <v>73</v>
      </c>
      <c r="C25" s="263">
        <v>1523</v>
      </c>
      <c r="D25" s="263">
        <v>726</v>
      </c>
      <c r="E25" s="263">
        <v>551</v>
      </c>
      <c r="F25" s="263">
        <v>300</v>
      </c>
      <c r="G25" s="263">
        <v>299</v>
      </c>
      <c r="H25" s="263">
        <v>225</v>
      </c>
      <c r="I25" s="263">
        <v>7</v>
      </c>
      <c r="J25" s="263">
        <v>3631</v>
      </c>
      <c r="K25" s="85"/>
    </row>
    <row r="26" spans="2:11" ht="11.25" customHeight="1" x14ac:dyDescent="0.25">
      <c r="B26" s="327" t="s">
        <v>74</v>
      </c>
      <c r="C26" s="259"/>
      <c r="D26" s="259"/>
      <c r="E26" s="259"/>
      <c r="F26" s="259"/>
      <c r="G26" s="259"/>
      <c r="H26" s="259"/>
      <c r="I26" s="259"/>
      <c r="J26" s="260"/>
      <c r="K26" s="85"/>
    </row>
    <row r="27" spans="2:11" s="120" customFormat="1" ht="11.25" customHeight="1" x14ac:dyDescent="0.25">
      <c r="B27" s="82" t="s">
        <v>75</v>
      </c>
      <c r="C27" s="259">
        <v>-13</v>
      </c>
      <c r="D27" s="259">
        <v>-16</v>
      </c>
      <c r="E27" s="259">
        <v>-15</v>
      </c>
      <c r="F27" s="259">
        <v>-7</v>
      </c>
      <c r="G27" s="259">
        <v>-13</v>
      </c>
      <c r="H27" s="259">
        <v>-38</v>
      </c>
      <c r="I27" s="259">
        <v>-58</v>
      </c>
      <c r="J27" s="260">
        <v>-160</v>
      </c>
      <c r="K27" s="208"/>
    </row>
    <row r="28" spans="2:11" ht="11.25" customHeight="1" x14ac:dyDescent="0.25">
      <c r="B28" s="95" t="s">
        <v>296</v>
      </c>
      <c r="C28" s="261">
        <v>-3</v>
      </c>
      <c r="D28" s="261">
        <v>-1</v>
      </c>
      <c r="E28" s="261">
        <v>-7</v>
      </c>
      <c r="F28" s="261">
        <v>-2</v>
      </c>
      <c r="G28" s="261">
        <v>-14</v>
      </c>
      <c r="H28" s="261">
        <v>-19</v>
      </c>
      <c r="I28" s="261">
        <v>-111</v>
      </c>
      <c r="J28" s="262">
        <v>-157</v>
      </c>
      <c r="K28" s="85"/>
    </row>
    <row r="29" spans="2:11" ht="11.25" customHeight="1" x14ac:dyDescent="0.25">
      <c r="B29" s="97" t="s">
        <v>51</v>
      </c>
      <c r="C29" s="259"/>
      <c r="D29" s="259"/>
      <c r="E29" s="259"/>
      <c r="F29" s="259"/>
      <c r="G29" s="259"/>
      <c r="H29" s="259"/>
      <c r="I29" s="259"/>
      <c r="J29" s="260"/>
      <c r="K29" s="85"/>
    </row>
    <row r="30" spans="2:11" ht="11.25" customHeight="1" x14ac:dyDescent="0.25">
      <c r="B30" s="82" t="s">
        <v>21</v>
      </c>
      <c r="C30" s="259">
        <v>255075</v>
      </c>
      <c r="D30" s="259">
        <v>100124</v>
      </c>
      <c r="E30" s="259">
        <v>139643</v>
      </c>
      <c r="F30" s="259">
        <v>20594</v>
      </c>
      <c r="G30" s="259">
        <v>53762</v>
      </c>
      <c r="H30" s="259">
        <v>73582</v>
      </c>
      <c r="I30" s="259">
        <f>79424-21</f>
        <v>79403</v>
      </c>
      <c r="J30" s="260">
        <f>722204-21</f>
        <v>722183</v>
      </c>
      <c r="K30" s="85"/>
    </row>
    <row r="31" spans="2:11" ht="11.25" customHeight="1" thickBot="1" x14ac:dyDescent="0.3">
      <c r="B31" s="98" t="s">
        <v>9</v>
      </c>
      <c r="C31" s="264">
        <v>176085</v>
      </c>
      <c r="D31" s="264">
        <v>64902</v>
      </c>
      <c r="E31" s="264">
        <v>137911</v>
      </c>
      <c r="F31" s="264">
        <v>22594</v>
      </c>
      <c r="G31" s="264">
        <v>47924</v>
      </c>
      <c r="H31" s="264">
        <v>42495</v>
      </c>
      <c r="I31" s="264">
        <f>186994-70</f>
        <v>186924</v>
      </c>
      <c r="J31" s="265">
        <f>678905-70</f>
        <v>678835</v>
      </c>
      <c r="K31" s="85"/>
    </row>
    <row r="32" spans="2:11" ht="11.25" customHeight="1" x14ac:dyDescent="0.25">
      <c r="B32" s="25"/>
      <c r="C32" s="38"/>
      <c r="D32" s="38"/>
      <c r="E32" s="38"/>
      <c r="F32" s="38"/>
      <c r="G32" s="38"/>
      <c r="H32" s="38"/>
      <c r="I32" s="38"/>
      <c r="J32" s="38"/>
      <c r="K32" s="85"/>
    </row>
    <row r="33" spans="2:11" ht="11.25" customHeight="1" x14ac:dyDescent="0.25">
      <c r="B33" s="25"/>
      <c r="C33" s="38"/>
      <c r="D33" s="38"/>
      <c r="E33" s="38"/>
      <c r="F33" s="38"/>
      <c r="G33" s="38"/>
      <c r="H33" s="38"/>
      <c r="I33" s="38"/>
      <c r="J33" s="38"/>
      <c r="K33" s="38"/>
    </row>
    <row r="34" spans="2:11" ht="11.25" customHeight="1" x14ac:dyDescent="0.25">
      <c r="K34" s="38"/>
    </row>
    <row r="35" spans="2:11" ht="11.25" customHeight="1" x14ac:dyDescent="0.25">
      <c r="K35" s="38"/>
    </row>
    <row r="36" spans="2:11" ht="11.25" customHeight="1" x14ac:dyDescent="0.25"/>
    <row r="37" spans="2:11" ht="11.25" customHeight="1" x14ac:dyDescent="0.25"/>
    <row r="38" spans="2:11" ht="11.25" customHeight="1" x14ac:dyDescent="0.25"/>
    <row r="39" spans="2:11" ht="11.25" customHeight="1" x14ac:dyDescent="0.25"/>
    <row r="40" spans="2:11" ht="11.25" customHeight="1" x14ac:dyDescent="0.25"/>
    <row r="41" spans="2:11" ht="11.25" customHeight="1" x14ac:dyDescent="0.25"/>
    <row r="42" spans="2:11" ht="11.25" customHeight="1" x14ac:dyDescent="0.25"/>
    <row r="43" spans="2:11" ht="11.25" customHeight="1" x14ac:dyDescent="0.25"/>
    <row r="44" spans="2:11" ht="11.25" customHeight="1" x14ac:dyDescent="0.25"/>
    <row r="45" spans="2:11" ht="11.25" customHeight="1" x14ac:dyDescent="0.25"/>
    <row r="46" spans="2:11" ht="11.25" customHeight="1" x14ac:dyDescent="0.25"/>
    <row r="47" spans="2:11" ht="11.25" customHeight="1" x14ac:dyDescent="0.25"/>
    <row r="48" spans="2:11" ht="11.25" customHeight="1" x14ac:dyDescent="0.25"/>
    <row r="49" ht="11.25" customHeight="1" x14ac:dyDescent="0.25"/>
  </sheetData>
  <mergeCells count="1">
    <mergeCell ref="C4:J4"/>
  </mergeCells>
  <conditionalFormatting sqref="J31">
    <cfRule type="expression" dxfId="112" priority="1" stopIfTrue="1">
      <formula>#REF!&gt;0</formula>
    </cfRule>
  </conditionalFormatting>
  <conditionalFormatting sqref="C11">
    <cfRule type="expression" dxfId="111" priority="15" stopIfTrue="1">
      <formula>#REF!&gt;0</formula>
    </cfRule>
  </conditionalFormatting>
  <conditionalFormatting sqref="D11">
    <cfRule type="expression" dxfId="110" priority="16" stopIfTrue="1">
      <formula>#REF!&gt;0</formula>
    </cfRule>
  </conditionalFormatting>
  <conditionalFormatting sqref="E11">
    <cfRule type="expression" dxfId="109" priority="17" stopIfTrue="1">
      <formula>#REF!&gt;0</formula>
    </cfRule>
  </conditionalFormatting>
  <conditionalFormatting sqref="F11">
    <cfRule type="expression" dxfId="108" priority="18" stopIfTrue="1">
      <formula>#REF!&gt;0</formula>
    </cfRule>
  </conditionalFormatting>
  <conditionalFormatting sqref="G11">
    <cfRule type="expression" dxfId="107" priority="19" stopIfTrue="1">
      <formula>#REF!&gt;0</formula>
    </cfRule>
  </conditionalFormatting>
  <conditionalFormatting sqref="H11">
    <cfRule type="expression" dxfId="106" priority="20" stopIfTrue="1">
      <formula>#REF!&gt;0</formula>
    </cfRule>
  </conditionalFormatting>
  <conditionalFormatting sqref="I11">
    <cfRule type="expression" dxfId="105" priority="21" stopIfTrue="1">
      <formula>#REF!&gt;0</formula>
    </cfRule>
  </conditionalFormatting>
  <conditionalFormatting sqref="J11">
    <cfRule type="expression" dxfId="104" priority="22" stopIfTrue="1">
      <formula>#REF!&gt;0</formula>
    </cfRule>
  </conditionalFormatting>
  <conditionalFormatting sqref="J10">
    <cfRule type="expression" dxfId="103" priority="23" stopIfTrue="1">
      <formula>#REF!&gt;0</formula>
    </cfRule>
  </conditionalFormatting>
  <conditionalFormatting sqref="J9">
    <cfRule type="expression" dxfId="102" priority="24" stopIfTrue="1">
      <formula>#REF!&gt;0</formula>
    </cfRule>
  </conditionalFormatting>
  <conditionalFormatting sqref="C14">
    <cfRule type="expression" dxfId="101" priority="25" stopIfTrue="1">
      <formula>#REF!&gt;0</formula>
    </cfRule>
  </conditionalFormatting>
  <conditionalFormatting sqref="D14">
    <cfRule type="expression" dxfId="100" priority="26" stopIfTrue="1">
      <formula>#REF!&gt;0</formula>
    </cfRule>
  </conditionalFormatting>
  <conditionalFormatting sqref="E14">
    <cfRule type="expression" dxfId="99" priority="27" stopIfTrue="1">
      <formula>#REF!&gt;0</formula>
    </cfRule>
  </conditionalFormatting>
  <conditionalFormatting sqref="F14">
    <cfRule type="expression" dxfId="98" priority="28" stopIfTrue="1">
      <formula>#REF!&gt;0</formula>
    </cfRule>
  </conditionalFormatting>
  <conditionalFormatting sqref="G14">
    <cfRule type="expression" dxfId="97" priority="29" stopIfTrue="1">
      <formula>#REF!&gt;0</formula>
    </cfRule>
  </conditionalFormatting>
  <conditionalFormatting sqref="H14">
    <cfRule type="expression" dxfId="96" priority="30" stopIfTrue="1">
      <formula>#REF!&gt;0</formula>
    </cfRule>
  </conditionalFormatting>
  <conditionalFormatting sqref="I14">
    <cfRule type="expression" dxfId="95" priority="31" stopIfTrue="1">
      <formula>#REF!&gt;0</formula>
    </cfRule>
  </conditionalFormatting>
  <conditionalFormatting sqref="J14">
    <cfRule type="expression" dxfId="94" priority="32" stopIfTrue="1">
      <formula>#REF!&gt;0</formula>
    </cfRule>
  </conditionalFormatting>
  <conditionalFormatting sqref="J12">
    <cfRule type="expression" dxfId="93" priority="33" stopIfTrue="1">
      <formula>#REF!&gt;0</formula>
    </cfRule>
  </conditionalFormatting>
  <conditionalFormatting sqref="J13">
    <cfRule type="expression" dxfId="92" priority="34" stopIfTrue="1">
      <formula>#REF!&gt;0</formula>
    </cfRule>
  </conditionalFormatting>
  <conditionalFormatting sqref="C16">
    <cfRule type="expression" dxfId="91" priority="35" stopIfTrue="1">
      <formula>#REF!&gt;0</formula>
    </cfRule>
  </conditionalFormatting>
  <conditionalFormatting sqref="D16">
    <cfRule type="expression" dxfId="90" priority="36" stopIfTrue="1">
      <formula>#REF!&gt;0</formula>
    </cfRule>
  </conditionalFormatting>
  <conditionalFormatting sqref="E16">
    <cfRule type="expression" dxfId="89" priority="37" stopIfTrue="1">
      <formula>#REF!&gt;0</formula>
    </cfRule>
  </conditionalFormatting>
  <conditionalFormatting sqref="F16">
    <cfRule type="expression" dxfId="88" priority="38" stopIfTrue="1">
      <formula>#REF!&gt;0</formula>
    </cfRule>
  </conditionalFormatting>
  <conditionalFormatting sqref="G16">
    <cfRule type="expression" dxfId="87" priority="39" stopIfTrue="1">
      <formula>#REF!&gt;0</formula>
    </cfRule>
  </conditionalFormatting>
  <conditionalFormatting sqref="H16">
    <cfRule type="expression" dxfId="86" priority="40" stopIfTrue="1">
      <formula>#REF!&gt;0</formula>
    </cfRule>
  </conditionalFormatting>
  <conditionalFormatting sqref="I16">
    <cfRule type="expression" dxfId="85" priority="41" stopIfTrue="1">
      <formula>#REF!&gt;0</formula>
    </cfRule>
  </conditionalFormatting>
  <conditionalFormatting sqref="J16">
    <cfRule type="expression" dxfId="84" priority="42" stopIfTrue="1">
      <formula>#REF!&gt;0</formula>
    </cfRule>
  </conditionalFormatting>
  <conditionalFormatting sqref="J17">
    <cfRule type="expression" dxfId="83" priority="43" stopIfTrue="1">
      <formula>#REF!&gt;0</formula>
    </cfRule>
  </conditionalFormatting>
  <conditionalFormatting sqref="J18">
    <cfRule type="expression" dxfId="82" priority="44" stopIfTrue="1">
      <formula>#REF!&gt;0</formula>
    </cfRule>
  </conditionalFormatting>
  <conditionalFormatting sqref="C19">
    <cfRule type="expression" dxfId="81" priority="45" stopIfTrue="1">
      <formula>#REF!&gt;0</formula>
    </cfRule>
  </conditionalFormatting>
  <conditionalFormatting sqref="D19">
    <cfRule type="expression" dxfId="80" priority="46" stopIfTrue="1">
      <formula>#REF!&gt;0</formula>
    </cfRule>
  </conditionalFormatting>
  <conditionalFormatting sqref="E19">
    <cfRule type="expression" dxfId="79" priority="47" stopIfTrue="1">
      <formula>#REF!&gt;0</formula>
    </cfRule>
  </conditionalFormatting>
  <conditionalFormatting sqref="F19">
    <cfRule type="expression" dxfId="78" priority="48" stopIfTrue="1">
      <formula>#REF!&gt;0</formula>
    </cfRule>
  </conditionalFormatting>
  <conditionalFormatting sqref="G19">
    <cfRule type="expression" dxfId="77" priority="49" stopIfTrue="1">
      <formula>#REF!&gt;0</formula>
    </cfRule>
  </conditionalFormatting>
  <conditionalFormatting sqref="H19">
    <cfRule type="expression" dxfId="76" priority="50" stopIfTrue="1">
      <formula>#REF!&gt;0</formula>
    </cfRule>
  </conditionalFormatting>
  <conditionalFormatting sqref="I19">
    <cfRule type="expression" dxfId="75" priority="51" stopIfTrue="1">
      <formula>#REF!&gt;0</formula>
    </cfRule>
  </conditionalFormatting>
  <conditionalFormatting sqref="J19">
    <cfRule type="expression" dxfId="74" priority="52" stopIfTrue="1">
      <formula>#REF!&gt;0</formula>
    </cfRule>
  </conditionalFormatting>
  <conditionalFormatting sqref="J20">
    <cfRule type="expression" dxfId="73" priority="53" stopIfTrue="1">
      <formula>#REF!&gt;0</formula>
    </cfRule>
  </conditionalFormatting>
  <conditionalFormatting sqref="J21">
    <cfRule type="expression" dxfId="72" priority="54" stopIfTrue="1">
      <formula>#REF!&gt;0</formula>
    </cfRule>
  </conditionalFormatting>
  <conditionalFormatting sqref="C22">
    <cfRule type="expression" dxfId="71" priority="55" stopIfTrue="1">
      <formula>#REF!&gt;0</formula>
    </cfRule>
  </conditionalFormatting>
  <conditionalFormatting sqref="D22">
    <cfRule type="expression" dxfId="70" priority="56" stopIfTrue="1">
      <formula>#REF!&gt;0</formula>
    </cfRule>
  </conditionalFormatting>
  <conditionalFormatting sqref="E22">
    <cfRule type="expression" dxfId="69" priority="57" stopIfTrue="1">
      <formula>#REF!&gt;0</formula>
    </cfRule>
  </conditionalFormatting>
  <conditionalFormatting sqref="F22">
    <cfRule type="expression" dxfId="68" priority="58" stopIfTrue="1">
      <formula>#REF!&gt;0</formula>
    </cfRule>
  </conditionalFormatting>
  <conditionalFormatting sqref="G22">
    <cfRule type="expression" dxfId="67" priority="59" stopIfTrue="1">
      <formula>#REF!&gt;0</formula>
    </cfRule>
  </conditionalFormatting>
  <conditionalFormatting sqref="H22">
    <cfRule type="expression" dxfId="66" priority="60" stopIfTrue="1">
      <formula>#REF!&gt;0</formula>
    </cfRule>
  </conditionalFormatting>
  <conditionalFormatting sqref="I22">
    <cfRule type="expression" dxfId="65" priority="61" stopIfTrue="1">
      <formula>#REF!&gt;0</formula>
    </cfRule>
  </conditionalFormatting>
  <conditionalFormatting sqref="J22">
    <cfRule type="expression" dxfId="64" priority="62" stopIfTrue="1">
      <formula>#REF!&gt;0</formula>
    </cfRule>
  </conditionalFormatting>
  <conditionalFormatting sqref="J23">
    <cfRule type="expression" dxfId="63" priority="2" stopIfTrue="1">
      <formula>#REF!&gt;0</formula>
    </cfRule>
  </conditionalFormatting>
  <conditionalFormatting sqref="J24">
    <cfRule type="expression" dxfId="62" priority="3" stopIfTrue="1">
      <formula>#REF!&gt;0</formula>
    </cfRule>
  </conditionalFormatting>
  <conditionalFormatting sqref="C25">
    <cfRule type="expression" dxfId="61" priority="4" stopIfTrue="1">
      <formula>#REF!&gt;0</formula>
    </cfRule>
  </conditionalFormatting>
  <conditionalFormatting sqref="D25">
    <cfRule type="expression" dxfId="60" priority="5" stopIfTrue="1">
      <formula>#REF!&gt;0</formula>
    </cfRule>
  </conditionalFormatting>
  <conditionalFormatting sqref="E25">
    <cfRule type="expression" dxfId="59" priority="6" stopIfTrue="1">
      <formula>#REF!&gt;0</formula>
    </cfRule>
  </conditionalFormatting>
  <conditionalFormatting sqref="F25">
    <cfRule type="expression" dxfId="58" priority="7" stopIfTrue="1">
      <formula>#REF!&gt;0</formula>
    </cfRule>
  </conditionalFormatting>
  <conditionalFormatting sqref="G25">
    <cfRule type="expression" dxfId="57" priority="8" stopIfTrue="1">
      <formula>#REF!&gt;0</formula>
    </cfRule>
  </conditionalFormatting>
  <conditionalFormatting sqref="H25">
    <cfRule type="expression" dxfId="56" priority="9" stopIfTrue="1">
      <formula>#REF!&gt;0</formula>
    </cfRule>
  </conditionalFormatting>
  <conditionalFormatting sqref="I25">
    <cfRule type="expression" dxfId="55" priority="10" stopIfTrue="1">
      <formula>#REF!&gt;0</formula>
    </cfRule>
  </conditionalFormatting>
  <conditionalFormatting sqref="J25">
    <cfRule type="expression" dxfId="54" priority="11" stopIfTrue="1">
      <formula>#REF!&gt;0</formula>
    </cfRule>
  </conditionalFormatting>
  <conditionalFormatting sqref="J27">
    <cfRule type="expression" dxfId="53" priority="12" stopIfTrue="1">
      <formula>#REF!&gt;0</formula>
    </cfRule>
  </conditionalFormatting>
  <conditionalFormatting sqref="J28">
    <cfRule type="expression" dxfId="52" priority="13" stopIfTrue="1">
      <formula>#REF!&gt;0</formula>
    </cfRule>
  </conditionalFormatting>
  <conditionalFormatting sqref="J30">
    <cfRule type="expression" dxfId="51" priority="14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&amp;A&amp;RPage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4"/>
  <sheetViews>
    <sheetView view="pageBreakPreview" zoomScale="115" zoomScaleNormal="126" zoomScaleSheetLayoutView="115" workbookViewId="0">
      <selection activeCell="E12" sqref="E12"/>
    </sheetView>
  </sheetViews>
  <sheetFormatPr defaultRowHeight="15" x14ac:dyDescent="0.25"/>
  <cols>
    <col min="1" max="1" width="1.42578125" customWidth="1"/>
    <col min="2" max="2" width="58" bestFit="1" customWidth="1"/>
    <col min="3" max="5" width="8.7109375" customWidth="1"/>
    <col min="257" max="257" width="58" bestFit="1" customWidth="1"/>
    <col min="258" max="258" width="5.140625" bestFit="1" customWidth="1"/>
    <col min="259" max="261" width="8.7109375" customWidth="1"/>
    <col min="513" max="513" width="58" bestFit="1" customWidth="1"/>
    <col min="514" max="514" width="5.140625" bestFit="1" customWidth="1"/>
    <col min="515" max="517" width="8.7109375" customWidth="1"/>
    <col min="769" max="769" width="58" bestFit="1" customWidth="1"/>
    <col min="770" max="770" width="5.140625" bestFit="1" customWidth="1"/>
    <col min="771" max="773" width="8.7109375" customWidth="1"/>
    <col min="1025" max="1025" width="58" bestFit="1" customWidth="1"/>
    <col min="1026" max="1026" width="5.140625" bestFit="1" customWidth="1"/>
    <col min="1027" max="1029" width="8.7109375" customWidth="1"/>
    <col min="1281" max="1281" width="58" bestFit="1" customWidth="1"/>
    <col min="1282" max="1282" width="5.140625" bestFit="1" customWidth="1"/>
    <col min="1283" max="1285" width="8.7109375" customWidth="1"/>
    <col min="1537" max="1537" width="58" bestFit="1" customWidth="1"/>
    <col min="1538" max="1538" width="5.140625" bestFit="1" customWidth="1"/>
    <col min="1539" max="1541" width="8.7109375" customWidth="1"/>
    <col min="1793" max="1793" width="58" bestFit="1" customWidth="1"/>
    <col min="1794" max="1794" width="5.140625" bestFit="1" customWidth="1"/>
    <col min="1795" max="1797" width="8.7109375" customWidth="1"/>
    <col min="2049" max="2049" width="58" bestFit="1" customWidth="1"/>
    <col min="2050" max="2050" width="5.140625" bestFit="1" customWidth="1"/>
    <col min="2051" max="2053" width="8.7109375" customWidth="1"/>
    <col min="2305" max="2305" width="58" bestFit="1" customWidth="1"/>
    <col min="2306" max="2306" width="5.140625" bestFit="1" customWidth="1"/>
    <col min="2307" max="2309" width="8.7109375" customWidth="1"/>
    <col min="2561" max="2561" width="58" bestFit="1" customWidth="1"/>
    <col min="2562" max="2562" width="5.140625" bestFit="1" customWidth="1"/>
    <col min="2563" max="2565" width="8.7109375" customWidth="1"/>
    <col min="2817" max="2817" width="58" bestFit="1" customWidth="1"/>
    <col min="2818" max="2818" width="5.140625" bestFit="1" customWidth="1"/>
    <col min="2819" max="2821" width="8.7109375" customWidth="1"/>
    <col min="3073" max="3073" width="58" bestFit="1" customWidth="1"/>
    <col min="3074" max="3074" width="5.140625" bestFit="1" customWidth="1"/>
    <col min="3075" max="3077" width="8.7109375" customWidth="1"/>
    <col min="3329" max="3329" width="58" bestFit="1" customWidth="1"/>
    <col min="3330" max="3330" width="5.140625" bestFit="1" customWidth="1"/>
    <col min="3331" max="3333" width="8.7109375" customWidth="1"/>
    <col min="3585" max="3585" width="58" bestFit="1" customWidth="1"/>
    <col min="3586" max="3586" width="5.140625" bestFit="1" customWidth="1"/>
    <col min="3587" max="3589" width="8.7109375" customWidth="1"/>
    <col min="3841" max="3841" width="58" bestFit="1" customWidth="1"/>
    <col min="3842" max="3842" width="5.140625" bestFit="1" customWidth="1"/>
    <col min="3843" max="3845" width="8.7109375" customWidth="1"/>
    <col min="4097" max="4097" width="58" bestFit="1" customWidth="1"/>
    <col min="4098" max="4098" width="5.140625" bestFit="1" customWidth="1"/>
    <col min="4099" max="4101" width="8.7109375" customWidth="1"/>
    <col min="4353" max="4353" width="58" bestFit="1" customWidth="1"/>
    <col min="4354" max="4354" width="5.140625" bestFit="1" customWidth="1"/>
    <col min="4355" max="4357" width="8.7109375" customWidth="1"/>
    <col min="4609" max="4609" width="58" bestFit="1" customWidth="1"/>
    <col min="4610" max="4610" width="5.140625" bestFit="1" customWidth="1"/>
    <col min="4611" max="4613" width="8.7109375" customWidth="1"/>
    <col min="4865" max="4865" width="58" bestFit="1" customWidth="1"/>
    <col min="4866" max="4866" width="5.140625" bestFit="1" customWidth="1"/>
    <col min="4867" max="4869" width="8.7109375" customWidth="1"/>
    <col min="5121" max="5121" width="58" bestFit="1" customWidth="1"/>
    <col min="5122" max="5122" width="5.140625" bestFit="1" customWidth="1"/>
    <col min="5123" max="5125" width="8.7109375" customWidth="1"/>
    <col min="5377" max="5377" width="58" bestFit="1" customWidth="1"/>
    <col min="5378" max="5378" width="5.140625" bestFit="1" customWidth="1"/>
    <col min="5379" max="5381" width="8.7109375" customWidth="1"/>
    <col min="5633" max="5633" width="58" bestFit="1" customWidth="1"/>
    <col min="5634" max="5634" width="5.140625" bestFit="1" customWidth="1"/>
    <col min="5635" max="5637" width="8.7109375" customWidth="1"/>
    <col min="5889" max="5889" width="58" bestFit="1" customWidth="1"/>
    <col min="5890" max="5890" width="5.140625" bestFit="1" customWidth="1"/>
    <col min="5891" max="5893" width="8.7109375" customWidth="1"/>
    <col min="6145" max="6145" width="58" bestFit="1" customWidth="1"/>
    <col min="6146" max="6146" width="5.140625" bestFit="1" customWidth="1"/>
    <col min="6147" max="6149" width="8.7109375" customWidth="1"/>
    <col min="6401" max="6401" width="58" bestFit="1" customWidth="1"/>
    <col min="6402" max="6402" width="5.140625" bestFit="1" customWidth="1"/>
    <col min="6403" max="6405" width="8.7109375" customWidth="1"/>
    <col min="6657" max="6657" width="58" bestFit="1" customWidth="1"/>
    <col min="6658" max="6658" width="5.140625" bestFit="1" customWidth="1"/>
    <col min="6659" max="6661" width="8.7109375" customWidth="1"/>
    <col min="6913" max="6913" width="58" bestFit="1" customWidth="1"/>
    <col min="6914" max="6914" width="5.140625" bestFit="1" customWidth="1"/>
    <col min="6915" max="6917" width="8.7109375" customWidth="1"/>
    <col min="7169" max="7169" width="58" bestFit="1" customWidth="1"/>
    <col min="7170" max="7170" width="5.140625" bestFit="1" customWidth="1"/>
    <col min="7171" max="7173" width="8.7109375" customWidth="1"/>
    <col min="7425" max="7425" width="58" bestFit="1" customWidth="1"/>
    <col min="7426" max="7426" width="5.140625" bestFit="1" customWidth="1"/>
    <col min="7427" max="7429" width="8.7109375" customWidth="1"/>
    <col min="7681" max="7681" width="58" bestFit="1" customWidth="1"/>
    <col min="7682" max="7682" width="5.140625" bestFit="1" customWidth="1"/>
    <col min="7683" max="7685" width="8.7109375" customWidth="1"/>
    <col min="7937" max="7937" width="58" bestFit="1" customWidth="1"/>
    <col min="7938" max="7938" width="5.140625" bestFit="1" customWidth="1"/>
    <col min="7939" max="7941" width="8.7109375" customWidth="1"/>
    <col min="8193" max="8193" width="58" bestFit="1" customWidth="1"/>
    <col min="8194" max="8194" width="5.140625" bestFit="1" customWidth="1"/>
    <col min="8195" max="8197" width="8.7109375" customWidth="1"/>
    <col min="8449" max="8449" width="58" bestFit="1" customWidth="1"/>
    <col min="8450" max="8450" width="5.140625" bestFit="1" customWidth="1"/>
    <col min="8451" max="8453" width="8.7109375" customWidth="1"/>
    <col min="8705" max="8705" width="58" bestFit="1" customWidth="1"/>
    <col min="8706" max="8706" width="5.140625" bestFit="1" customWidth="1"/>
    <col min="8707" max="8709" width="8.7109375" customWidth="1"/>
    <col min="8961" max="8961" width="58" bestFit="1" customWidth="1"/>
    <col min="8962" max="8962" width="5.140625" bestFit="1" customWidth="1"/>
    <col min="8963" max="8965" width="8.7109375" customWidth="1"/>
    <col min="9217" max="9217" width="58" bestFit="1" customWidth="1"/>
    <col min="9218" max="9218" width="5.140625" bestFit="1" customWidth="1"/>
    <col min="9219" max="9221" width="8.7109375" customWidth="1"/>
    <col min="9473" max="9473" width="58" bestFit="1" customWidth="1"/>
    <col min="9474" max="9474" width="5.140625" bestFit="1" customWidth="1"/>
    <col min="9475" max="9477" width="8.7109375" customWidth="1"/>
    <col min="9729" max="9729" width="58" bestFit="1" customWidth="1"/>
    <col min="9730" max="9730" width="5.140625" bestFit="1" customWidth="1"/>
    <col min="9731" max="9733" width="8.7109375" customWidth="1"/>
    <col min="9985" max="9985" width="58" bestFit="1" customWidth="1"/>
    <col min="9986" max="9986" width="5.140625" bestFit="1" customWidth="1"/>
    <col min="9987" max="9989" width="8.7109375" customWidth="1"/>
    <col min="10241" max="10241" width="58" bestFit="1" customWidth="1"/>
    <col min="10242" max="10242" width="5.140625" bestFit="1" customWidth="1"/>
    <col min="10243" max="10245" width="8.7109375" customWidth="1"/>
    <col min="10497" max="10497" width="58" bestFit="1" customWidth="1"/>
    <col min="10498" max="10498" width="5.140625" bestFit="1" customWidth="1"/>
    <col min="10499" max="10501" width="8.7109375" customWidth="1"/>
    <col min="10753" max="10753" width="58" bestFit="1" customWidth="1"/>
    <col min="10754" max="10754" width="5.140625" bestFit="1" customWidth="1"/>
    <col min="10755" max="10757" width="8.7109375" customWidth="1"/>
    <col min="11009" max="11009" width="58" bestFit="1" customWidth="1"/>
    <col min="11010" max="11010" width="5.140625" bestFit="1" customWidth="1"/>
    <col min="11011" max="11013" width="8.7109375" customWidth="1"/>
    <col min="11265" max="11265" width="58" bestFit="1" customWidth="1"/>
    <col min="11266" max="11266" width="5.140625" bestFit="1" customWidth="1"/>
    <col min="11267" max="11269" width="8.7109375" customWidth="1"/>
    <col min="11521" max="11521" width="58" bestFit="1" customWidth="1"/>
    <col min="11522" max="11522" width="5.140625" bestFit="1" customWidth="1"/>
    <col min="11523" max="11525" width="8.7109375" customWidth="1"/>
    <col min="11777" max="11777" width="58" bestFit="1" customWidth="1"/>
    <col min="11778" max="11778" width="5.140625" bestFit="1" customWidth="1"/>
    <col min="11779" max="11781" width="8.7109375" customWidth="1"/>
    <col min="12033" max="12033" width="58" bestFit="1" customWidth="1"/>
    <col min="12034" max="12034" width="5.140625" bestFit="1" customWidth="1"/>
    <col min="12035" max="12037" width="8.7109375" customWidth="1"/>
    <col min="12289" max="12289" width="58" bestFit="1" customWidth="1"/>
    <col min="12290" max="12290" width="5.140625" bestFit="1" customWidth="1"/>
    <col min="12291" max="12293" width="8.7109375" customWidth="1"/>
    <col min="12545" max="12545" width="58" bestFit="1" customWidth="1"/>
    <col min="12546" max="12546" width="5.140625" bestFit="1" customWidth="1"/>
    <col min="12547" max="12549" width="8.7109375" customWidth="1"/>
    <col min="12801" max="12801" width="58" bestFit="1" customWidth="1"/>
    <col min="12802" max="12802" width="5.140625" bestFit="1" customWidth="1"/>
    <col min="12803" max="12805" width="8.7109375" customWidth="1"/>
    <col min="13057" max="13057" width="58" bestFit="1" customWidth="1"/>
    <col min="13058" max="13058" width="5.140625" bestFit="1" customWidth="1"/>
    <col min="13059" max="13061" width="8.7109375" customWidth="1"/>
    <col min="13313" max="13313" width="58" bestFit="1" customWidth="1"/>
    <col min="13314" max="13314" width="5.140625" bestFit="1" customWidth="1"/>
    <col min="13315" max="13317" width="8.7109375" customWidth="1"/>
    <col min="13569" max="13569" width="58" bestFit="1" customWidth="1"/>
    <col min="13570" max="13570" width="5.140625" bestFit="1" customWidth="1"/>
    <col min="13571" max="13573" width="8.7109375" customWidth="1"/>
    <col min="13825" max="13825" width="58" bestFit="1" customWidth="1"/>
    <col min="13826" max="13826" width="5.140625" bestFit="1" customWidth="1"/>
    <col min="13827" max="13829" width="8.7109375" customWidth="1"/>
    <col min="14081" max="14081" width="58" bestFit="1" customWidth="1"/>
    <col min="14082" max="14082" width="5.140625" bestFit="1" customWidth="1"/>
    <col min="14083" max="14085" width="8.7109375" customWidth="1"/>
    <col min="14337" max="14337" width="58" bestFit="1" customWidth="1"/>
    <col min="14338" max="14338" width="5.140625" bestFit="1" customWidth="1"/>
    <col min="14339" max="14341" width="8.7109375" customWidth="1"/>
    <col min="14593" max="14593" width="58" bestFit="1" customWidth="1"/>
    <col min="14594" max="14594" width="5.140625" bestFit="1" customWidth="1"/>
    <col min="14595" max="14597" width="8.7109375" customWidth="1"/>
    <col min="14849" max="14849" width="58" bestFit="1" customWidth="1"/>
    <col min="14850" max="14850" width="5.140625" bestFit="1" customWidth="1"/>
    <col min="14851" max="14853" width="8.7109375" customWidth="1"/>
    <col min="15105" max="15105" width="58" bestFit="1" customWidth="1"/>
    <col min="15106" max="15106" width="5.140625" bestFit="1" customWidth="1"/>
    <col min="15107" max="15109" width="8.7109375" customWidth="1"/>
    <col min="15361" max="15361" width="58" bestFit="1" customWidth="1"/>
    <col min="15362" max="15362" width="5.140625" bestFit="1" customWidth="1"/>
    <col min="15363" max="15365" width="8.7109375" customWidth="1"/>
    <col min="15617" max="15617" width="58" bestFit="1" customWidth="1"/>
    <col min="15618" max="15618" width="5.140625" bestFit="1" customWidth="1"/>
    <col min="15619" max="15621" width="8.7109375" customWidth="1"/>
    <col min="15873" max="15873" width="58" bestFit="1" customWidth="1"/>
    <col min="15874" max="15874" width="5.140625" bestFit="1" customWidth="1"/>
    <col min="15875" max="15877" width="8.7109375" customWidth="1"/>
    <col min="16129" max="16129" width="58" bestFit="1" customWidth="1"/>
    <col min="16130" max="16130" width="5.140625" bestFit="1" customWidth="1"/>
    <col min="16131" max="16133" width="8.7109375" customWidth="1"/>
  </cols>
  <sheetData>
    <row r="1" spans="1:5" x14ac:dyDescent="0.25">
      <c r="A1" s="38"/>
      <c r="B1" s="38"/>
      <c r="C1" s="38"/>
      <c r="D1" s="38"/>
      <c r="E1" s="38"/>
    </row>
    <row r="2" spans="1:5" x14ac:dyDescent="0.25">
      <c r="A2" s="38"/>
      <c r="B2" s="38"/>
      <c r="C2" s="38"/>
      <c r="D2" s="38"/>
      <c r="E2" s="38"/>
    </row>
    <row r="3" spans="1:5" x14ac:dyDescent="0.25">
      <c r="A3" s="38"/>
      <c r="B3" s="266" t="s">
        <v>220</v>
      </c>
      <c r="C3" s="38"/>
      <c r="D3" s="38"/>
      <c r="E3" s="38"/>
    </row>
    <row r="4" spans="1:5" x14ac:dyDescent="0.25">
      <c r="A4" s="38"/>
      <c r="C4" s="38"/>
      <c r="D4" s="38"/>
      <c r="E4" s="38"/>
    </row>
    <row r="5" spans="1:5" x14ac:dyDescent="0.25">
      <c r="A5" s="38"/>
      <c r="B5" s="267"/>
      <c r="C5" s="356" t="s">
        <v>31</v>
      </c>
      <c r="D5" s="356"/>
      <c r="E5" s="356"/>
    </row>
    <row r="6" spans="1:5" x14ac:dyDescent="0.25">
      <c r="A6" s="38"/>
      <c r="B6" s="268"/>
      <c r="C6" s="323" t="s">
        <v>158</v>
      </c>
      <c r="D6" s="323" t="s">
        <v>159</v>
      </c>
      <c r="E6" s="323" t="s">
        <v>98</v>
      </c>
    </row>
    <row r="7" spans="1:5" x14ac:dyDescent="0.25">
      <c r="A7" s="38"/>
      <c r="B7" s="269"/>
      <c r="C7" s="322" t="s">
        <v>48</v>
      </c>
      <c r="D7" s="322" t="s">
        <v>48</v>
      </c>
      <c r="E7" s="322" t="s">
        <v>48</v>
      </c>
    </row>
    <row r="8" spans="1:5" ht="11.25" customHeight="1" x14ac:dyDescent="0.25">
      <c r="A8" s="38"/>
      <c r="B8" s="270" t="s">
        <v>221</v>
      </c>
      <c r="C8" s="121">
        <v>0</v>
      </c>
      <c r="D8" s="293">
        <v>16960</v>
      </c>
      <c r="E8" s="293">
        <v>17780</v>
      </c>
    </row>
    <row r="9" spans="1:5" ht="11.25" customHeight="1" x14ac:dyDescent="0.25">
      <c r="A9" s="38"/>
      <c r="B9" s="271" t="s">
        <v>222</v>
      </c>
      <c r="C9" s="272">
        <v>0</v>
      </c>
      <c r="D9" s="294">
        <v>-9878</v>
      </c>
      <c r="E9" s="294">
        <v>-10928</v>
      </c>
    </row>
    <row r="10" spans="1:5" ht="11.25" customHeight="1" x14ac:dyDescent="0.25">
      <c r="A10" s="38"/>
      <c r="B10" s="308" t="s">
        <v>11</v>
      </c>
      <c r="C10" s="56">
        <v>0</v>
      </c>
      <c r="D10" s="71">
        <v>7082</v>
      </c>
      <c r="E10" s="71">
        <v>6852</v>
      </c>
    </row>
    <row r="11" spans="1:5" ht="11.25" customHeight="1" x14ac:dyDescent="0.25">
      <c r="A11" s="38"/>
      <c r="B11" s="271" t="s">
        <v>0</v>
      </c>
      <c r="C11" s="272">
        <v>0</v>
      </c>
      <c r="D11" s="294">
        <v>2082</v>
      </c>
      <c r="E11" s="294">
        <v>2090</v>
      </c>
    </row>
    <row r="12" spans="1:5" ht="11.25" customHeight="1" x14ac:dyDescent="0.25">
      <c r="A12" s="38"/>
      <c r="B12" s="308" t="s">
        <v>223</v>
      </c>
      <c r="C12" s="56">
        <v>0</v>
      </c>
      <c r="D12" s="71">
        <v>9164</v>
      </c>
      <c r="E12" s="71">
        <v>8942</v>
      </c>
    </row>
    <row r="13" spans="1:5" ht="11.25" customHeight="1" x14ac:dyDescent="0.25">
      <c r="A13" s="38"/>
      <c r="B13" s="270"/>
      <c r="C13" s="273"/>
      <c r="D13" s="293"/>
      <c r="E13" s="293"/>
    </row>
    <row r="14" spans="1:5" ht="11.25" customHeight="1" x14ac:dyDescent="0.25">
      <c r="A14" s="38"/>
      <c r="B14" s="270" t="s">
        <v>13</v>
      </c>
      <c r="C14" s="273">
        <v>0</v>
      </c>
      <c r="D14" s="293">
        <v>1117</v>
      </c>
      <c r="E14" s="293">
        <v>1031</v>
      </c>
    </row>
    <row r="15" spans="1:5" ht="11.25" customHeight="1" x14ac:dyDescent="0.25">
      <c r="A15" s="38"/>
      <c r="B15" s="270" t="s">
        <v>224</v>
      </c>
      <c r="C15" s="273">
        <v>0</v>
      </c>
      <c r="D15" s="293">
        <v>392</v>
      </c>
      <c r="E15" s="293">
        <v>550</v>
      </c>
    </row>
    <row r="16" spans="1:5" ht="11.25" customHeight="1" x14ac:dyDescent="0.25">
      <c r="A16" s="38"/>
      <c r="B16" s="271" t="s">
        <v>225</v>
      </c>
      <c r="C16" s="272">
        <v>0</v>
      </c>
      <c r="D16" s="294">
        <v>-553</v>
      </c>
      <c r="E16" s="294">
        <v>-690</v>
      </c>
    </row>
    <row r="17" spans="1:5" ht="11.25" customHeight="1" x14ac:dyDescent="0.25">
      <c r="A17" s="38"/>
      <c r="B17" s="308" t="s">
        <v>226</v>
      </c>
      <c r="C17" s="56">
        <v>0</v>
      </c>
      <c r="D17" s="71">
        <v>956</v>
      </c>
      <c r="E17" s="71">
        <v>891</v>
      </c>
    </row>
    <row r="18" spans="1:5" ht="11.25" customHeight="1" x14ac:dyDescent="0.25">
      <c r="A18" s="38"/>
      <c r="B18" s="270"/>
      <c r="C18" s="273"/>
      <c r="D18" s="293"/>
      <c r="E18" s="293"/>
    </row>
    <row r="19" spans="1:5" ht="11.25" customHeight="1" x14ac:dyDescent="0.25">
      <c r="A19" s="38"/>
      <c r="B19" s="270" t="s">
        <v>227</v>
      </c>
      <c r="C19" s="273">
        <v>0</v>
      </c>
      <c r="D19" s="293">
        <v>1196</v>
      </c>
      <c r="E19" s="293">
        <v>1157</v>
      </c>
    </row>
    <row r="20" spans="1:5" ht="11.25" customHeight="1" x14ac:dyDescent="0.25">
      <c r="A20" s="38"/>
      <c r="B20" s="270" t="s">
        <v>224</v>
      </c>
      <c r="C20" s="273">
        <v>0</v>
      </c>
      <c r="D20" s="293">
        <v>168</v>
      </c>
      <c r="E20" s="293">
        <v>281</v>
      </c>
    </row>
    <row r="21" spans="1:5" ht="11.25" customHeight="1" x14ac:dyDescent="0.25">
      <c r="A21" s="38"/>
      <c r="B21" s="270" t="s">
        <v>228</v>
      </c>
      <c r="C21" s="273">
        <v>0</v>
      </c>
      <c r="D21" s="293">
        <v>-917</v>
      </c>
      <c r="E21" s="293">
        <v>-962</v>
      </c>
    </row>
    <row r="22" spans="1:5" ht="11.25" customHeight="1" x14ac:dyDescent="0.25">
      <c r="A22" s="38"/>
      <c r="B22" s="309" t="s">
        <v>229</v>
      </c>
      <c r="C22" s="62">
        <v>0</v>
      </c>
      <c r="D22" s="96">
        <v>447</v>
      </c>
      <c r="E22" s="96">
        <v>476</v>
      </c>
    </row>
    <row r="23" spans="1:5" ht="11.25" customHeight="1" x14ac:dyDescent="0.25">
      <c r="A23" s="38"/>
      <c r="B23" s="274" t="s">
        <v>230</v>
      </c>
      <c r="C23" s="56">
        <v>0</v>
      </c>
      <c r="D23" s="71">
        <v>10567</v>
      </c>
      <c r="E23" s="71">
        <v>10309</v>
      </c>
    </row>
    <row r="24" spans="1:5" ht="11.25" customHeight="1" x14ac:dyDescent="0.25">
      <c r="A24" s="38"/>
      <c r="B24" s="270"/>
      <c r="C24" s="273"/>
      <c r="D24" s="293"/>
      <c r="E24" s="293"/>
    </row>
    <row r="25" spans="1:5" ht="11.25" customHeight="1" x14ac:dyDescent="0.25">
      <c r="A25" s="38"/>
      <c r="B25" s="270" t="s">
        <v>50</v>
      </c>
      <c r="C25" s="273">
        <v>0</v>
      </c>
      <c r="D25" s="293">
        <v>-466</v>
      </c>
      <c r="E25" s="293">
        <v>-680</v>
      </c>
    </row>
    <row r="26" spans="1:5" ht="11.25" customHeight="1" x14ac:dyDescent="0.25">
      <c r="A26" s="38"/>
      <c r="B26" s="271" t="s">
        <v>16</v>
      </c>
      <c r="C26" s="272">
        <v>0</v>
      </c>
      <c r="D26" s="294">
        <v>-4581</v>
      </c>
      <c r="E26" s="294">
        <v>-4504</v>
      </c>
    </row>
    <row r="27" spans="1:5" ht="11.25" customHeight="1" x14ac:dyDescent="0.25">
      <c r="A27" s="38"/>
      <c r="B27" s="274" t="s">
        <v>138</v>
      </c>
      <c r="C27" s="56">
        <v>0</v>
      </c>
      <c r="D27" s="71">
        <v>5520</v>
      </c>
      <c r="E27" s="71">
        <v>5125</v>
      </c>
    </row>
    <row r="28" spans="1:5" ht="11.25" customHeight="1" x14ac:dyDescent="0.25">
      <c r="A28" s="38"/>
      <c r="B28" s="270"/>
      <c r="C28" s="273"/>
      <c r="D28" s="293"/>
      <c r="E28" s="293"/>
    </row>
    <row r="29" spans="1:5" ht="11.25" customHeight="1" x14ac:dyDescent="0.25">
      <c r="A29" s="38"/>
      <c r="B29" s="270" t="s">
        <v>14</v>
      </c>
      <c r="C29" s="273">
        <v>0</v>
      </c>
      <c r="D29" s="293">
        <v>-1497</v>
      </c>
      <c r="E29" s="293">
        <v>-1402</v>
      </c>
    </row>
    <row r="30" spans="1:5" ht="11.25" customHeight="1" x14ac:dyDescent="0.25">
      <c r="A30" s="38"/>
      <c r="B30" s="271" t="s">
        <v>231</v>
      </c>
      <c r="C30" s="272">
        <v>0</v>
      </c>
      <c r="D30" s="294">
        <v>-28</v>
      </c>
      <c r="E30" s="294">
        <v>-84</v>
      </c>
    </row>
    <row r="31" spans="1:5" ht="11.25" customHeight="1" x14ac:dyDescent="0.25">
      <c r="A31" s="38"/>
      <c r="B31" s="274" t="s">
        <v>232</v>
      </c>
      <c r="C31" s="56">
        <v>0</v>
      </c>
      <c r="D31" s="71">
        <v>3995</v>
      </c>
      <c r="E31" s="71">
        <v>3639</v>
      </c>
    </row>
    <row r="32" spans="1:5" ht="11.25" customHeight="1" x14ac:dyDescent="0.25">
      <c r="A32" s="38"/>
      <c r="B32" s="270" t="s">
        <v>25</v>
      </c>
      <c r="C32" s="273">
        <v>0</v>
      </c>
      <c r="D32" s="293">
        <v>-8</v>
      </c>
      <c r="E32" s="293">
        <v>-8</v>
      </c>
    </row>
    <row r="33" spans="1:5" ht="11.25" customHeight="1" thickBot="1" x14ac:dyDescent="0.3">
      <c r="A33" s="38"/>
      <c r="B33" s="275" t="s">
        <v>233</v>
      </c>
      <c r="C33" s="58">
        <v>0</v>
      </c>
      <c r="D33" s="228">
        <v>3987</v>
      </c>
      <c r="E33" s="228">
        <v>3631</v>
      </c>
    </row>
    <row r="34" spans="1:5" x14ac:dyDescent="0.25">
      <c r="A34" s="38"/>
      <c r="B34" s="38"/>
      <c r="C34" s="38"/>
      <c r="D34" s="38"/>
      <c r="E34" s="38"/>
    </row>
  </sheetData>
  <mergeCells count="1">
    <mergeCell ref="C5:E5"/>
  </mergeCells>
  <conditionalFormatting sqref="C10">
    <cfRule type="expression" dxfId="50" priority="24" stopIfTrue="1">
      <formula>N10&gt;0</formula>
    </cfRule>
  </conditionalFormatting>
  <conditionalFormatting sqref="D10">
    <cfRule type="expression" dxfId="49" priority="23" stopIfTrue="1">
      <formula>O10&gt;0</formula>
    </cfRule>
  </conditionalFormatting>
  <conditionalFormatting sqref="E10">
    <cfRule type="expression" dxfId="48" priority="22" stopIfTrue="1">
      <formula>P10&gt;0</formula>
    </cfRule>
  </conditionalFormatting>
  <conditionalFormatting sqref="C12">
    <cfRule type="expression" dxfId="47" priority="21" stopIfTrue="1">
      <formula>N12&gt;0</formula>
    </cfRule>
  </conditionalFormatting>
  <conditionalFormatting sqref="D12">
    <cfRule type="expression" dxfId="46" priority="20" stopIfTrue="1">
      <formula>O12&gt;0</formula>
    </cfRule>
  </conditionalFormatting>
  <conditionalFormatting sqref="E12">
    <cfRule type="expression" dxfId="45" priority="19" stopIfTrue="1">
      <formula>P12&gt;0</formula>
    </cfRule>
  </conditionalFormatting>
  <conditionalFormatting sqref="C17">
    <cfRule type="expression" dxfId="44" priority="18" stopIfTrue="1">
      <formula>N17&gt;0</formula>
    </cfRule>
  </conditionalFormatting>
  <conditionalFormatting sqref="D17">
    <cfRule type="expression" dxfId="43" priority="17" stopIfTrue="1">
      <formula>O17&gt;0</formula>
    </cfRule>
  </conditionalFormatting>
  <conditionalFormatting sqref="E17">
    <cfRule type="expression" dxfId="42" priority="16" stopIfTrue="1">
      <formula>P17&gt;0</formula>
    </cfRule>
  </conditionalFormatting>
  <conditionalFormatting sqref="C22">
    <cfRule type="expression" dxfId="41" priority="15" stopIfTrue="1">
      <formula>N22&gt;0</formula>
    </cfRule>
  </conditionalFormatting>
  <conditionalFormatting sqref="D22">
    <cfRule type="expression" dxfId="40" priority="14" stopIfTrue="1">
      <formula>O22&gt;0</formula>
    </cfRule>
  </conditionalFormatting>
  <conditionalFormatting sqref="E22">
    <cfRule type="expression" dxfId="39" priority="13" stopIfTrue="1">
      <formula>P22&gt;0</formula>
    </cfRule>
  </conditionalFormatting>
  <conditionalFormatting sqref="C23">
    <cfRule type="expression" dxfId="38" priority="12" stopIfTrue="1">
      <formula>N23&gt;0</formula>
    </cfRule>
  </conditionalFormatting>
  <conditionalFormatting sqref="D23">
    <cfRule type="expression" dxfId="37" priority="11" stopIfTrue="1">
      <formula>O23&gt;0</formula>
    </cfRule>
  </conditionalFormatting>
  <conditionalFormatting sqref="E23">
    <cfRule type="expression" dxfId="36" priority="10" stopIfTrue="1">
      <formula>P23&gt;0</formula>
    </cfRule>
  </conditionalFormatting>
  <conditionalFormatting sqref="C27">
    <cfRule type="expression" dxfId="35" priority="9" stopIfTrue="1">
      <formula>N27&gt;0</formula>
    </cfRule>
  </conditionalFormatting>
  <conditionalFormatting sqref="D27">
    <cfRule type="expression" dxfId="34" priority="8" stopIfTrue="1">
      <formula>O27&gt;0</formula>
    </cfRule>
  </conditionalFormatting>
  <conditionalFormatting sqref="E27">
    <cfRule type="expression" dxfId="33" priority="7" stopIfTrue="1">
      <formula>P27&gt;0</formula>
    </cfRule>
  </conditionalFormatting>
  <conditionalFormatting sqref="C31">
    <cfRule type="expression" dxfId="32" priority="6" stopIfTrue="1">
      <formula>N31&gt;0</formula>
    </cfRule>
  </conditionalFormatting>
  <conditionalFormatting sqref="D31">
    <cfRule type="expression" dxfId="31" priority="5" stopIfTrue="1">
      <formula>O31&gt;0</formula>
    </cfRule>
  </conditionalFormatting>
  <conditionalFormatting sqref="E31">
    <cfRule type="expression" dxfId="30" priority="4" stopIfTrue="1">
      <formula>P31&gt;0</formula>
    </cfRule>
  </conditionalFormatting>
  <conditionalFormatting sqref="C33">
    <cfRule type="expression" dxfId="29" priority="3" stopIfTrue="1">
      <formula>N33&gt;0</formula>
    </cfRule>
  </conditionalFormatting>
  <conditionalFormatting sqref="D33">
    <cfRule type="expression" dxfId="28" priority="2" stopIfTrue="1">
      <formula>O33&gt;0</formula>
    </cfRule>
  </conditionalFormatting>
  <conditionalFormatting sqref="E33">
    <cfRule type="expression" dxfId="27" priority="1" stopIfTrue="1">
      <formula>P33&gt;0</formula>
    </cfRule>
  </conditionalFormatting>
  <pageMargins left="0.70866141732283461" right="0.70866141732283461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6:E6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1"/>
  <sheetViews>
    <sheetView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1.5703125" bestFit="1" customWidth="1"/>
    <col min="3" max="5" width="8.7109375" customWidth="1"/>
    <col min="257" max="257" width="51.5703125" bestFit="1" customWidth="1"/>
    <col min="258" max="258" width="5.42578125" bestFit="1" customWidth="1"/>
    <col min="259" max="261" width="8.7109375" customWidth="1"/>
    <col min="513" max="513" width="51.5703125" bestFit="1" customWidth="1"/>
    <col min="514" max="514" width="5.42578125" bestFit="1" customWidth="1"/>
    <col min="515" max="517" width="8.7109375" customWidth="1"/>
    <col min="769" max="769" width="51.5703125" bestFit="1" customWidth="1"/>
    <col min="770" max="770" width="5.42578125" bestFit="1" customWidth="1"/>
    <col min="771" max="773" width="8.7109375" customWidth="1"/>
    <col min="1025" max="1025" width="51.5703125" bestFit="1" customWidth="1"/>
    <col min="1026" max="1026" width="5.42578125" bestFit="1" customWidth="1"/>
    <col min="1027" max="1029" width="8.7109375" customWidth="1"/>
    <col min="1281" max="1281" width="51.5703125" bestFit="1" customWidth="1"/>
    <col min="1282" max="1282" width="5.42578125" bestFit="1" customWidth="1"/>
    <col min="1283" max="1285" width="8.7109375" customWidth="1"/>
    <col min="1537" max="1537" width="51.5703125" bestFit="1" customWidth="1"/>
    <col min="1538" max="1538" width="5.42578125" bestFit="1" customWidth="1"/>
    <col min="1539" max="1541" width="8.7109375" customWidth="1"/>
    <col min="1793" max="1793" width="51.5703125" bestFit="1" customWidth="1"/>
    <col min="1794" max="1794" width="5.42578125" bestFit="1" customWidth="1"/>
    <col min="1795" max="1797" width="8.7109375" customWidth="1"/>
    <col min="2049" max="2049" width="51.5703125" bestFit="1" customWidth="1"/>
    <col min="2050" max="2050" width="5.42578125" bestFit="1" customWidth="1"/>
    <col min="2051" max="2053" width="8.7109375" customWidth="1"/>
    <col min="2305" max="2305" width="51.5703125" bestFit="1" customWidth="1"/>
    <col min="2306" max="2306" width="5.42578125" bestFit="1" customWidth="1"/>
    <col min="2307" max="2309" width="8.7109375" customWidth="1"/>
    <col min="2561" max="2561" width="51.5703125" bestFit="1" customWidth="1"/>
    <col min="2562" max="2562" width="5.42578125" bestFit="1" customWidth="1"/>
    <col min="2563" max="2565" width="8.7109375" customWidth="1"/>
    <col min="2817" max="2817" width="51.5703125" bestFit="1" customWidth="1"/>
    <col min="2818" max="2818" width="5.42578125" bestFit="1" customWidth="1"/>
    <col min="2819" max="2821" width="8.7109375" customWidth="1"/>
    <col min="3073" max="3073" width="51.5703125" bestFit="1" customWidth="1"/>
    <col min="3074" max="3074" width="5.42578125" bestFit="1" customWidth="1"/>
    <col min="3075" max="3077" width="8.7109375" customWidth="1"/>
    <col min="3329" max="3329" width="51.5703125" bestFit="1" customWidth="1"/>
    <col min="3330" max="3330" width="5.42578125" bestFit="1" customWidth="1"/>
    <col min="3331" max="3333" width="8.7109375" customWidth="1"/>
    <col min="3585" max="3585" width="51.5703125" bestFit="1" customWidth="1"/>
    <col min="3586" max="3586" width="5.42578125" bestFit="1" customWidth="1"/>
    <col min="3587" max="3589" width="8.7109375" customWidth="1"/>
    <col min="3841" max="3841" width="51.5703125" bestFit="1" customWidth="1"/>
    <col min="3842" max="3842" width="5.42578125" bestFit="1" customWidth="1"/>
    <col min="3843" max="3845" width="8.7109375" customWidth="1"/>
    <col min="4097" max="4097" width="51.5703125" bestFit="1" customWidth="1"/>
    <col min="4098" max="4098" width="5.42578125" bestFit="1" customWidth="1"/>
    <col min="4099" max="4101" width="8.7109375" customWidth="1"/>
    <col min="4353" max="4353" width="51.5703125" bestFit="1" customWidth="1"/>
    <col min="4354" max="4354" width="5.42578125" bestFit="1" customWidth="1"/>
    <col min="4355" max="4357" width="8.7109375" customWidth="1"/>
    <col min="4609" max="4609" width="51.5703125" bestFit="1" customWidth="1"/>
    <col min="4610" max="4610" width="5.42578125" bestFit="1" customWidth="1"/>
    <col min="4611" max="4613" width="8.7109375" customWidth="1"/>
    <col min="4865" max="4865" width="51.5703125" bestFit="1" customWidth="1"/>
    <col min="4866" max="4866" width="5.42578125" bestFit="1" customWidth="1"/>
    <col min="4867" max="4869" width="8.7109375" customWidth="1"/>
    <col min="5121" max="5121" width="51.5703125" bestFit="1" customWidth="1"/>
    <col min="5122" max="5122" width="5.42578125" bestFit="1" customWidth="1"/>
    <col min="5123" max="5125" width="8.7109375" customWidth="1"/>
    <col min="5377" max="5377" width="51.5703125" bestFit="1" customWidth="1"/>
    <col min="5378" max="5378" width="5.42578125" bestFit="1" customWidth="1"/>
    <col min="5379" max="5381" width="8.7109375" customWidth="1"/>
    <col min="5633" max="5633" width="51.5703125" bestFit="1" customWidth="1"/>
    <col min="5634" max="5634" width="5.42578125" bestFit="1" customWidth="1"/>
    <col min="5635" max="5637" width="8.7109375" customWidth="1"/>
    <col min="5889" max="5889" width="51.5703125" bestFit="1" customWidth="1"/>
    <col min="5890" max="5890" width="5.42578125" bestFit="1" customWidth="1"/>
    <col min="5891" max="5893" width="8.7109375" customWidth="1"/>
    <col min="6145" max="6145" width="51.5703125" bestFit="1" customWidth="1"/>
    <col min="6146" max="6146" width="5.42578125" bestFit="1" customWidth="1"/>
    <col min="6147" max="6149" width="8.7109375" customWidth="1"/>
    <col min="6401" max="6401" width="51.5703125" bestFit="1" customWidth="1"/>
    <col min="6402" max="6402" width="5.42578125" bestFit="1" customWidth="1"/>
    <col min="6403" max="6405" width="8.7109375" customWidth="1"/>
    <col min="6657" max="6657" width="51.5703125" bestFit="1" customWidth="1"/>
    <col min="6658" max="6658" width="5.42578125" bestFit="1" customWidth="1"/>
    <col min="6659" max="6661" width="8.7109375" customWidth="1"/>
    <col min="6913" max="6913" width="51.5703125" bestFit="1" customWidth="1"/>
    <col min="6914" max="6914" width="5.42578125" bestFit="1" customWidth="1"/>
    <col min="6915" max="6917" width="8.7109375" customWidth="1"/>
    <col min="7169" max="7169" width="51.5703125" bestFit="1" customWidth="1"/>
    <col min="7170" max="7170" width="5.42578125" bestFit="1" customWidth="1"/>
    <col min="7171" max="7173" width="8.7109375" customWidth="1"/>
    <col min="7425" max="7425" width="51.5703125" bestFit="1" customWidth="1"/>
    <col min="7426" max="7426" width="5.42578125" bestFit="1" customWidth="1"/>
    <col min="7427" max="7429" width="8.7109375" customWidth="1"/>
    <col min="7681" max="7681" width="51.5703125" bestFit="1" customWidth="1"/>
    <col min="7682" max="7682" width="5.42578125" bestFit="1" customWidth="1"/>
    <col min="7683" max="7685" width="8.7109375" customWidth="1"/>
    <col min="7937" max="7937" width="51.5703125" bestFit="1" customWidth="1"/>
    <col min="7938" max="7938" width="5.42578125" bestFit="1" customWidth="1"/>
    <col min="7939" max="7941" width="8.7109375" customWidth="1"/>
    <col min="8193" max="8193" width="51.5703125" bestFit="1" customWidth="1"/>
    <col min="8194" max="8194" width="5.42578125" bestFit="1" customWidth="1"/>
    <col min="8195" max="8197" width="8.7109375" customWidth="1"/>
    <col min="8449" max="8449" width="51.5703125" bestFit="1" customWidth="1"/>
    <col min="8450" max="8450" width="5.42578125" bestFit="1" customWidth="1"/>
    <col min="8451" max="8453" width="8.7109375" customWidth="1"/>
    <col min="8705" max="8705" width="51.5703125" bestFit="1" customWidth="1"/>
    <col min="8706" max="8706" width="5.42578125" bestFit="1" customWidth="1"/>
    <col min="8707" max="8709" width="8.7109375" customWidth="1"/>
    <col min="8961" max="8961" width="51.5703125" bestFit="1" customWidth="1"/>
    <col min="8962" max="8962" width="5.42578125" bestFit="1" customWidth="1"/>
    <col min="8963" max="8965" width="8.7109375" customWidth="1"/>
    <col min="9217" max="9217" width="51.5703125" bestFit="1" customWidth="1"/>
    <col min="9218" max="9218" width="5.42578125" bestFit="1" customWidth="1"/>
    <col min="9219" max="9221" width="8.7109375" customWidth="1"/>
    <col min="9473" max="9473" width="51.5703125" bestFit="1" customWidth="1"/>
    <col min="9474" max="9474" width="5.42578125" bestFit="1" customWidth="1"/>
    <col min="9475" max="9477" width="8.7109375" customWidth="1"/>
    <col min="9729" max="9729" width="51.5703125" bestFit="1" customWidth="1"/>
    <col min="9730" max="9730" width="5.42578125" bestFit="1" customWidth="1"/>
    <col min="9731" max="9733" width="8.7109375" customWidth="1"/>
    <col min="9985" max="9985" width="51.5703125" bestFit="1" customWidth="1"/>
    <col min="9986" max="9986" width="5.42578125" bestFit="1" customWidth="1"/>
    <col min="9987" max="9989" width="8.7109375" customWidth="1"/>
    <col min="10241" max="10241" width="51.5703125" bestFit="1" customWidth="1"/>
    <col min="10242" max="10242" width="5.42578125" bestFit="1" customWidth="1"/>
    <col min="10243" max="10245" width="8.7109375" customWidth="1"/>
    <col min="10497" max="10497" width="51.5703125" bestFit="1" customWidth="1"/>
    <col min="10498" max="10498" width="5.42578125" bestFit="1" customWidth="1"/>
    <col min="10499" max="10501" width="8.7109375" customWidth="1"/>
    <col min="10753" max="10753" width="51.5703125" bestFit="1" customWidth="1"/>
    <col min="10754" max="10754" width="5.42578125" bestFit="1" customWidth="1"/>
    <col min="10755" max="10757" width="8.7109375" customWidth="1"/>
    <col min="11009" max="11009" width="51.5703125" bestFit="1" customWidth="1"/>
    <col min="11010" max="11010" width="5.42578125" bestFit="1" customWidth="1"/>
    <col min="11011" max="11013" width="8.7109375" customWidth="1"/>
    <col min="11265" max="11265" width="51.5703125" bestFit="1" customWidth="1"/>
    <col min="11266" max="11266" width="5.42578125" bestFit="1" customWidth="1"/>
    <col min="11267" max="11269" width="8.7109375" customWidth="1"/>
    <col min="11521" max="11521" width="51.5703125" bestFit="1" customWidth="1"/>
    <col min="11522" max="11522" width="5.42578125" bestFit="1" customWidth="1"/>
    <col min="11523" max="11525" width="8.7109375" customWidth="1"/>
    <col min="11777" max="11777" width="51.5703125" bestFit="1" customWidth="1"/>
    <col min="11778" max="11778" width="5.42578125" bestFit="1" customWidth="1"/>
    <col min="11779" max="11781" width="8.7109375" customWidth="1"/>
    <col min="12033" max="12033" width="51.5703125" bestFit="1" customWidth="1"/>
    <col min="12034" max="12034" width="5.42578125" bestFit="1" customWidth="1"/>
    <col min="12035" max="12037" width="8.7109375" customWidth="1"/>
    <col min="12289" max="12289" width="51.5703125" bestFit="1" customWidth="1"/>
    <col min="12290" max="12290" width="5.42578125" bestFit="1" customWidth="1"/>
    <col min="12291" max="12293" width="8.7109375" customWidth="1"/>
    <col min="12545" max="12545" width="51.5703125" bestFit="1" customWidth="1"/>
    <col min="12546" max="12546" width="5.42578125" bestFit="1" customWidth="1"/>
    <col min="12547" max="12549" width="8.7109375" customWidth="1"/>
    <col min="12801" max="12801" width="51.5703125" bestFit="1" customWidth="1"/>
    <col min="12802" max="12802" width="5.42578125" bestFit="1" customWidth="1"/>
    <col min="12803" max="12805" width="8.7109375" customWidth="1"/>
    <col min="13057" max="13057" width="51.5703125" bestFit="1" customWidth="1"/>
    <col min="13058" max="13058" width="5.42578125" bestFit="1" customWidth="1"/>
    <col min="13059" max="13061" width="8.7109375" customWidth="1"/>
    <col min="13313" max="13313" width="51.5703125" bestFit="1" customWidth="1"/>
    <col min="13314" max="13314" width="5.42578125" bestFit="1" customWidth="1"/>
    <col min="13315" max="13317" width="8.7109375" customWidth="1"/>
    <col min="13569" max="13569" width="51.5703125" bestFit="1" customWidth="1"/>
    <col min="13570" max="13570" width="5.42578125" bestFit="1" customWidth="1"/>
    <col min="13571" max="13573" width="8.7109375" customWidth="1"/>
    <col min="13825" max="13825" width="51.5703125" bestFit="1" customWidth="1"/>
    <col min="13826" max="13826" width="5.42578125" bestFit="1" customWidth="1"/>
    <col min="13827" max="13829" width="8.7109375" customWidth="1"/>
    <col min="14081" max="14081" width="51.5703125" bestFit="1" customWidth="1"/>
    <col min="14082" max="14082" width="5.42578125" bestFit="1" customWidth="1"/>
    <col min="14083" max="14085" width="8.7109375" customWidth="1"/>
    <col min="14337" max="14337" width="51.5703125" bestFit="1" customWidth="1"/>
    <col min="14338" max="14338" width="5.42578125" bestFit="1" customWidth="1"/>
    <col min="14339" max="14341" width="8.7109375" customWidth="1"/>
    <col min="14593" max="14593" width="51.5703125" bestFit="1" customWidth="1"/>
    <col min="14594" max="14594" width="5.42578125" bestFit="1" customWidth="1"/>
    <col min="14595" max="14597" width="8.7109375" customWidth="1"/>
    <col min="14849" max="14849" width="51.5703125" bestFit="1" customWidth="1"/>
    <col min="14850" max="14850" width="5.42578125" bestFit="1" customWidth="1"/>
    <col min="14851" max="14853" width="8.7109375" customWidth="1"/>
    <col min="15105" max="15105" width="51.5703125" bestFit="1" customWidth="1"/>
    <col min="15106" max="15106" width="5.42578125" bestFit="1" customWidth="1"/>
    <col min="15107" max="15109" width="8.7109375" customWidth="1"/>
    <col min="15361" max="15361" width="51.5703125" bestFit="1" customWidth="1"/>
    <col min="15362" max="15362" width="5.42578125" bestFit="1" customWidth="1"/>
    <col min="15363" max="15365" width="8.7109375" customWidth="1"/>
    <col min="15617" max="15617" width="51.5703125" bestFit="1" customWidth="1"/>
    <col min="15618" max="15618" width="5.42578125" bestFit="1" customWidth="1"/>
    <col min="15619" max="15621" width="8.7109375" customWidth="1"/>
    <col min="15873" max="15873" width="51.5703125" bestFit="1" customWidth="1"/>
    <col min="15874" max="15874" width="5.42578125" bestFit="1" customWidth="1"/>
    <col min="15875" max="15877" width="8.7109375" customWidth="1"/>
    <col min="16129" max="16129" width="51.5703125" bestFit="1" customWidth="1"/>
    <col min="16130" max="16130" width="5.42578125" bestFit="1" customWidth="1"/>
    <col min="16131" max="16133" width="8.7109375" customWidth="1"/>
  </cols>
  <sheetData>
    <row r="1" spans="1:5" x14ac:dyDescent="0.25">
      <c r="A1" s="38"/>
      <c r="B1" s="38"/>
      <c r="C1" s="38"/>
      <c r="D1" s="38"/>
      <c r="E1" s="38"/>
    </row>
    <row r="2" spans="1:5" x14ac:dyDescent="0.25">
      <c r="A2" s="38"/>
      <c r="B2" s="266" t="s">
        <v>234</v>
      </c>
      <c r="C2" s="38"/>
      <c r="D2" s="38"/>
      <c r="E2" s="38"/>
    </row>
    <row r="3" spans="1:5" x14ac:dyDescent="0.25">
      <c r="A3" s="38"/>
      <c r="B3" s="38"/>
      <c r="C3" s="38"/>
      <c r="D3" s="38"/>
      <c r="E3" s="38"/>
    </row>
    <row r="4" spans="1:5" x14ac:dyDescent="0.25">
      <c r="A4" s="38"/>
      <c r="B4" s="276"/>
      <c r="C4" s="355" t="s">
        <v>49</v>
      </c>
      <c r="D4" s="355"/>
      <c r="E4" s="355"/>
    </row>
    <row r="5" spans="1:5" x14ac:dyDescent="0.25">
      <c r="A5" s="38"/>
      <c r="B5" s="88"/>
      <c r="C5" s="323" t="s">
        <v>158</v>
      </c>
      <c r="D5" s="323" t="s">
        <v>159</v>
      </c>
      <c r="E5" s="323" t="s">
        <v>98</v>
      </c>
    </row>
    <row r="6" spans="1:5" x14ac:dyDescent="0.25">
      <c r="A6" s="38"/>
      <c r="B6" s="277" t="s">
        <v>36</v>
      </c>
      <c r="C6" s="149" t="s">
        <v>48</v>
      </c>
      <c r="D6" s="149" t="s">
        <v>48</v>
      </c>
      <c r="E6" s="149" t="s">
        <v>48</v>
      </c>
    </row>
    <row r="7" spans="1:5" ht="11.25" customHeight="1" x14ac:dyDescent="0.25">
      <c r="A7" s="38"/>
      <c r="B7" s="51" t="s">
        <v>235</v>
      </c>
      <c r="C7" s="278">
        <v>0</v>
      </c>
      <c r="D7" s="279">
        <v>20634</v>
      </c>
      <c r="E7" s="279">
        <v>18837</v>
      </c>
    </row>
    <row r="8" spans="1:5" ht="11.25" customHeight="1" x14ac:dyDescent="0.25">
      <c r="A8" s="38"/>
      <c r="B8" s="51" t="s">
        <v>236</v>
      </c>
      <c r="C8" s="278">
        <v>0</v>
      </c>
      <c r="D8" s="279">
        <v>7744</v>
      </c>
      <c r="E8" s="279">
        <v>9650</v>
      </c>
    </row>
    <row r="9" spans="1:5" ht="11.25" customHeight="1" x14ac:dyDescent="0.25">
      <c r="A9" s="38"/>
      <c r="B9" s="51" t="s">
        <v>237</v>
      </c>
      <c r="C9" s="278"/>
      <c r="D9" s="279"/>
      <c r="E9" s="279"/>
    </row>
    <row r="10" spans="1:5" ht="11.25" customHeight="1" x14ac:dyDescent="0.25">
      <c r="A10" s="38"/>
      <c r="B10" s="280" t="s">
        <v>238</v>
      </c>
      <c r="C10" s="278">
        <v>0</v>
      </c>
      <c r="D10" s="279">
        <v>19617</v>
      </c>
      <c r="E10" s="279">
        <v>17736</v>
      </c>
    </row>
    <row r="11" spans="1:5" ht="11.25" customHeight="1" x14ac:dyDescent="0.25">
      <c r="A11" s="38"/>
      <c r="B11" s="280" t="s">
        <v>239</v>
      </c>
      <c r="C11" s="278">
        <v>0</v>
      </c>
      <c r="D11" s="279">
        <v>14359</v>
      </c>
      <c r="E11" s="279">
        <v>14136</v>
      </c>
    </row>
    <row r="12" spans="1:5" ht="11.25" customHeight="1" x14ac:dyDescent="0.25">
      <c r="A12" s="38"/>
      <c r="B12" s="280" t="s">
        <v>7</v>
      </c>
      <c r="C12" s="278">
        <v>0</v>
      </c>
      <c r="D12" s="279">
        <v>907</v>
      </c>
      <c r="E12" s="279">
        <v>1211</v>
      </c>
    </row>
    <row r="13" spans="1:5" ht="11.25" customHeight="1" x14ac:dyDescent="0.25">
      <c r="A13" s="38"/>
      <c r="B13" s="51" t="s">
        <v>240</v>
      </c>
      <c r="C13" s="278">
        <v>0</v>
      </c>
      <c r="D13" s="279">
        <v>45340</v>
      </c>
      <c r="E13" s="279">
        <v>37703</v>
      </c>
    </row>
    <row r="14" spans="1:5" ht="11.25" customHeight="1" x14ac:dyDescent="0.25">
      <c r="A14" s="38"/>
      <c r="B14" s="51" t="s">
        <v>241</v>
      </c>
      <c r="C14" s="278">
        <v>0</v>
      </c>
      <c r="D14" s="279">
        <v>59601</v>
      </c>
      <c r="E14" s="279">
        <v>58792</v>
      </c>
    </row>
    <row r="15" spans="1:5" ht="11.25" customHeight="1" x14ac:dyDescent="0.25">
      <c r="A15" s="38"/>
      <c r="B15" s="51" t="s">
        <v>155</v>
      </c>
      <c r="C15" s="278">
        <v>0</v>
      </c>
      <c r="D15" s="279">
        <v>556648</v>
      </c>
      <c r="E15" s="279">
        <v>534645</v>
      </c>
    </row>
    <row r="16" spans="1:5" ht="11.25" customHeight="1" x14ac:dyDescent="0.25">
      <c r="A16" s="38"/>
      <c r="B16" s="51" t="s">
        <v>40</v>
      </c>
      <c r="C16" s="278">
        <v>0</v>
      </c>
      <c r="D16" s="279">
        <v>6063</v>
      </c>
      <c r="E16" s="279">
        <v>8155</v>
      </c>
    </row>
    <row r="17" spans="1:5" ht="11.25" customHeight="1" x14ac:dyDescent="0.25">
      <c r="A17" s="38"/>
      <c r="B17" s="51" t="s">
        <v>242</v>
      </c>
      <c r="C17" s="278">
        <v>0</v>
      </c>
      <c r="D17" s="279">
        <v>2718</v>
      </c>
      <c r="E17" s="279">
        <v>2598</v>
      </c>
    </row>
    <row r="18" spans="1:5" ht="11.25" customHeight="1" x14ac:dyDescent="0.25">
      <c r="A18" s="38"/>
      <c r="B18" s="51" t="s">
        <v>243</v>
      </c>
      <c r="C18" s="278">
        <v>0</v>
      </c>
      <c r="D18" s="279">
        <v>2281</v>
      </c>
      <c r="E18" s="279">
        <v>2029</v>
      </c>
    </row>
    <row r="19" spans="1:5" ht="11.25" customHeight="1" x14ac:dyDescent="0.25">
      <c r="A19" s="38"/>
      <c r="B19" s="51" t="s">
        <v>244</v>
      </c>
      <c r="C19" s="278">
        <v>0</v>
      </c>
      <c r="D19" s="279">
        <v>10423</v>
      </c>
      <c r="E19" s="279">
        <v>10366</v>
      </c>
    </row>
    <row r="20" spans="1:5" ht="11.25" customHeight="1" x14ac:dyDescent="0.25">
      <c r="A20" s="38"/>
      <c r="B20" s="51" t="s">
        <v>283</v>
      </c>
      <c r="C20" s="278">
        <v>0</v>
      </c>
      <c r="D20" s="296">
        <v>916</v>
      </c>
      <c r="E20" s="296">
        <v>819</v>
      </c>
    </row>
    <row r="21" spans="1:5" ht="11.25" customHeight="1" x14ac:dyDescent="0.25">
      <c r="A21" s="38"/>
      <c r="B21" s="281" t="s">
        <v>10</v>
      </c>
      <c r="C21" s="282">
        <v>0</v>
      </c>
      <c r="D21" s="297">
        <v>6598</v>
      </c>
      <c r="E21" s="297">
        <v>5488</v>
      </c>
    </row>
    <row r="22" spans="1:5" ht="11.25" customHeight="1" x14ac:dyDescent="0.25">
      <c r="A22" s="38"/>
      <c r="B22" s="51"/>
      <c r="C22" s="278">
        <v>0</v>
      </c>
      <c r="D22" s="296">
        <v>753849</v>
      </c>
      <c r="E22" s="296">
        <v>722165</v>
      </c>
    </row>
    <row r="23" spans="1:5" ht="11.25" customHeight="1" x14ac:dyDescent="0.25">
      <c r="A23" s="38"/>
      <c r="B23" s="51" t="s">
        <v>245</v>
      </c>
      <c r="C23" s="278">
        <v>0</v>
      </c>
      <c r="D23" s="296">
        <v>8</v>
      </c>
      <c r="E23" s="296">
        <v>18</v>
      </c>
    </row>
    <row r="24" spans="1:5" ht="11.25" customHeight="1" thickBot="1" x14ac:dyDescent="0.3">
      <c r="A24" s="38"/>
      <c r="B24" s="50" t="s">
        <v>21</v>
      </c>
      <c r="C24" s="283">
        <v>0</v>
      </c>
      <c r="D24" s="313">
        <v>753857</v>
      </c>
      <c r="E24" s="313">
        <v>722183</v>
      </c>
    </row>
    <row r="25" spans="1:5" x14ac:dyDescent="0.25">
      <c r="A25" s="38"/>
      <c r="B25" s="277" t="s">
        <v>37</v>
      </c>
      <c r="C25" s="91"/>
      <c r="D25" s="91"/>
      <c r="E25" s="91"/>
    </row>
    <row r="26" spans="1:5" ht="11.25" customHeight="1" x14ac:dyDescent="0.25">
      <c r="A26" s="38"/>
      <c r="B26" s="51" t="s">
        <v>246</v>
      </c>
      <c r="C26" s="278">
        <v>0</v>
      </c>
      <c r="D26" s="279">
        <v>459429</v>
      </c>
      <c r="E26" s="279">
        <v>448410</v>
      </c>
    </row>
    <row r="27" spans="1:5" ht="11.25" customHeight="1" x14ac:dyDescent="0.25">
      <c r="A27" s="38"/>
      <c r="B27" s="51" t="s">
        <v>247</v>
      </c>
      <c r="C27" s="278">
        <v>0</v>
      </c>
      <c r="D27" s="279">
        <v>25922</v>
      </c>
      <c r="E27" s="279">
        <v>23479</v>
      </c>
    </row>
    <row r="28" spans="1:5" ht="11.25" customHeight="1" x14ac:dyDescent="0.25">
      <c r="A28" s="38"/>
      <c r="B28" s="51" t="s">
        <v>33</v>
      </c>
      <c r="C28" s="278">
        <v>0</v>
      </c>
      <c r="D28" s="279">
        <v>8701</v>
      </c>
      <c r="E28" s="279">
        <v>7195</v>
      </c>
    </row>
    <row r="29" spans="1:5" ht="11.25" customHeight="1" x14ac:dyDescent="0.25">
      <c r="A29" s="38"/>
      <c r="B29" s="51" t="s">
        <v>248</v>
      </c>
      <c r="C29" s="278">
        <v>0</v>
      </c>
      <c r="D29" s="279">
        <v>38580</v>
      </c>
      <c r="E29" s="279">
        <v>38068</v>
      </c>
    </row>
    <row r="30" spans="1:5" ht="11.25" customHeight="1" x14ac:dyDescent="0.25">
      <c r="A30" s="38"/>
      <c r="B30" s="51" t="s">
        <v>249</v>
      </c>
      <c r="C30" s="278">
        <v>0</v>
      </c>
      <c r="D30" s="279">
        <v>6063</v>
      </c>
      <c r="E30" s="279">
        <v>8155</v>
      </c>
    </row>
    <row r="31" spans="1:5" ht="11.25" customHeight="1" x14ac:dyDescent="0.25">
      <c r="A31" s="38"/>
      <c r="B31" s="51" t="s">
        <v>250</v>
      </c>
      <c r="C31" s="278">
        <v>0</v>
      </c>
      <c r="D31" s="279">
        <v>1529</v>
      </c>
      <c r="E31" s="279">
        <v>1287</v>
      </c>
    </row>
    <row r="32" spans="1:5" ht="11.25" customHeight="1" x14ac:dyDescent="0.25">
      <c r="A32" s="38"/>
      <c r="B32" s="51" t="s">
        <v>251</v>
      </c>
      <c r="C32" s="278">
        <v>0</v>
      </c>
      <c r="D32" s="279">
        <v>471</v>
      </c>
      <c r="E32" s="279">
        <v>395</v>
      </c>
    </row>
    <row r="33" spans="1:5" ht="11.25" customHeight="1" x14ac:dyDescent="0.25">
      <c r="A33" s="38"/>
      <c r="B33" s="51" t="s">
        <v>252</v>
      </c>
      <c r="C33" s="278">
        <v>0</v>
      </c>
      <c r="D33" s="279">
        <v>1249</v>
      </c>
      <c r="E33" s="279">
        <v>1223</v>
      </c>
    </row>
    <row r="34" spans="1:5" ht="11.25" customHeight="1" x14ac:dyDescent="0.25">
      <c r="A34" s="38"/>
      <c r="B34" s="51" t="s">
        <v>253</v>
      </c>
      <c r="C34" s="278">
        <v>0</v>
      </c>
      <c r="D34" s="279">
        <v>13004</v>
      </c>
      <c r="E34" s="279">
        <v>13032</v>
      </c>
    </row>
    <row r="35" spans="1:5" ht="11.25" customHeight="1" x14ac:dyDescent="0.25">
      <c r="A35" s="38"/>
      <c r="B35" s="51" t="s">
        <v>34</v>
      </c>
      <c r="C35" s="278">
        <v>0</v>
      </c>
      <c r="D35" s="279">
        <v>132808</v>
      </c>
      <c r="E35" s="279">
        <v>119284</v>
      </c>
    </row>
    <row r="36" spans="1:5" ht="11.25" customHeight="1" x14ac:dyDescent="0.25">
      <c r="A36" s="38"/>
      <c r="B36" s="51" t="s">
        <v>254</v>
      </c>
      <c r="C36" s="278">
        <v>0</v>
      </c>
      <c r="D36" s="279">
        <v>891</v>
      </c>
      <c r="E36" s="279">
        <v>710</v>
      </c>
    </row>
    <row r="37" spans="1:5" ht="11.25" customHeight="1" x14ac:dyDescent="0.25">
      <c r="A37" s="38"/>
      <c r="B37" s="281" t="s">
        <v>284</v>
      </c>
      <c r="C37" s="282">
        <v>0</v>
      </c>
      <c r="D37" s="297">
        <v>9986</v>
      </c>
      <c r="E37" s="297">
        <v>7770</v>
      </c>
    </row>
    <row r="38" spans="1:5" ht="11.25" customHeight="1" x14ac:dyDescent="0.25">
      <c r="A38" s="38"/>
      <c r="B38" s="51"/>
      <c r="C38" s="278">
        <v>0</v>
      </c>
      <c r="D38" s="296">
        <v>698633</v>
      </c>
      <c r="E38" s="296">
        <v>669008</v>
      </c>
    </row>
    <row r="39" spans="1:5" ht="11.25" customHeight="1" x14ac:dyDescent="0.25">
      <c r="A39" s="38"/>
      <c r="B39" s="51" t="s">
        <v>44</v>
      </c>
      <c r="C39" s="278">
        <v>0</v>
      </c>
      <c r="D39" s="296">
        <v>9687</v>
      </c>
      <c r="E39" s="296">
        <v>9827</v>
      </c>
    </row>
    <row r="40" spans="1:5" ht="11.25" customHeight="1" x14ac:dyDescent="0.25">
      <c r="A40" s="38"/>
      <c r="B40" s="80" t="s">
        <v>9</v>
      </c>
      <c r="C40" s="284">
        <v>0</v>
      </c>
      <c r="D40" s="312">
        <v>708320</v>
      </c>
      <c r="E40" s="312">
        <v>678835</v>
      </c>
    </row>
    <row r="41" spans="1:5" ht="11.25" customHeight="1" thickBot="1" x14ac:dyDescent="0.3">
      <c r="A41" s="38"/>
      <c r="B41" s="50" t="s">
        <v>255</v>
      </c>
      <c r="C41" s="285">
        <v>0</v>
      </c>
      <c r="D41" s="311">
        <v>45537</v>
      </c>
      <c r="E41" s="311">
        <v>43348</v>
      </c>
    </row>
    <row r="42" spans="1:5" x14ac:dyDescent="0.25">
      <c r="A42" s="38"/>
      <c r="B42" s="277" t="s">
        <v>256</v>
      </c>
      <c r="C42" s="91"/>
      <c r="D42" s="100"/>
      <c r="E42" s="100"/>
    </row>
    <row r="43" spans="1:5" ht="11.25" customHeight="1" x14ac:dyDescent="0.25">
      <c r="A43" s="38"/>
      <c r="B43" s="51" t="s">
        <v>257</v>
      </c>
      <c r="C43" s="286"/>
      <c r="D43" s="296"/>
      <c r="E43" s="296"/>
    </row>
    <row r="44" spans="1:5" ht="11.25" customHeight="1" x14ac:dyDescent="0.25">
      <c r="A44" s="38"/>
      <c r="B44" s="280" t="s">
        <v>258</v>
      </c>
      <c r="C44" s="278">
        <v>0</v>
      </c>
      <c r="D44" s="296">
        <v>26323</v>
      </c>
      <c r="E44" s="296">
        <v>26126</v>
      </c>
    </row>
    <row r="45" spans="1:5" ht="11.25" customHeight="1" x14ac:dyDescent="0.25">
      <c r="A45" s="38"/>
      <c r="B45" s="280" t="s">
        <v>259</v>
      </c>
      <c r="C45" s="278">
        <v>0</v>
      </c>
      <c r="D45" s="296">
        <v>939</v>
      </c>
      <c r="E45" s="296">
        <v>939</v>
      </c>
    </row>
    <row r="46" spans="1:5" ht="11.25" customHeight="1" x14ac:dyDescent="0.25">
      <c r="A46" s="38"/>
      <c r="B46" s="51" t="s">
        <v>260</v>
      </c>
      <c r="C46" s="278">
        <v>0</v>
      </c>
      <c r="D46" s="296">
        <v>1333</v>
      </c>
      <c r="E46" s="296">
        <v>1262</v>
      </c>
    </row>
    <row r="47" spans="1:5" ht="11.25" customHeight="1" x14ac:dyDescent="0.25">
      <c r="A47" s="38"/>
      <c r="B47" s="281" t="s">
        <v>285</v>
      </c>
      <c r="C47" s="282">
        <v>0</v>
      </c>
      <c r="D47" s="297">
        <v>16405</v>
      </c>
      <c r="E47" s="297">
        <v>14489</v>
      </c>
    </row>
    <row r="48" spans="1:5" ht="11.25" customHeight="1" x14ac:dyDescent="0.25">
      <c r="A48" s="38"/>
      <c r="B48" s="251" t="s">
        <v>261</v>
      </c>
      <c r="C48" s="278">
        <v>0</v>
      </c>
      <c r="D48" s="310">
        <v>45000</v>
      </c>
      <c r="E48" s="310">
        <v>42816</v>
      </c>
    </row>
    <row r="49" spans="1:5" ht="11.25" customHeight="1" x14ac:dyDescent="0.25">
      <c r="A49" s="38"/>
      <c r="B49" s="51"/>
      <c r="C49" s="278"/>
      <c r="D49" s="296"/>
      <c r="E49" s="296"/>
    </row>
    <row r="50" spans="1:5" ht="11.25" customHeight="1" x14ac:dyDescent="0.25">
      <c r="A50" s="38"/>
      <c r="B50" s="51" t="s">
        <v>25</v>
      </c>
      <c r="C50" s="282">
        <v>0</v>
      </c>
      <c r="D50" s="297">
        <v>537</v>
      </c>
      <c r="E50" s="297">
        <v>532</v>
      </c>
    </row>
    <row r="51" spans="1:5" ht="11.25" customHeight="1" thickBot="1" x14ac:dyDescent="0.3">
      <c r="A51" s="38"/>
      <c r="B51" s="50" t="s">
        <v>262</v>
      </c>
      <c r="C51" s="285">
        <v>0</v>
      </c>
      <c r="D51" s="311">
        <v>45537</v>
      </c>
      <c r="E51" s="311">
        <v>43348</v>
      </c>
    </row>
  </sheetData>
  <mergeCells count="1">
    <mergeCell ref="C4:E4"/>
  </mergeCells>
  <conditionalFormatting sqref="C22">
    <cfRule type="expression" dxfId="26" priority="21" stopIfTrue="1">
      <formula>H22&gt;0</formula>
    </cfRule>
  </conditionalFormatting>
  <conditionalFormatting sqref="D22">
    <cfRule type="expression" dxfId="25" priority="20" stopIfTrue="1">
      <formula>I22&gt;0</formula>
    </cfRule>
  </conditionalFormatting>
  <conditionalFormatting sqref="E22">
    <cfRule type="expression" dxfId="24" priority="19" stopIfTrue="1">
      <formula>J22&gt;0</formula>
    </cfRule>
  </conditionalFormatting>
  <conditionalFormatting sqref="C24">
    <cfRule type="expression" dxfId="23" priority="18" stopIfTrue="1">
      <formula>H24&gt;0</formula>
    </cfRule>
  </conditionalFormatting>
  <conditionalFormatting sqref="D24">
    <cfRule type="expression" dxfId="22" priority="17" stopIfTrue="1">
      <formula>I24&gt;0</formula>
    </cfRule>
  </conditionalFormatting>
  <conditionalFormatting sqref="E24">
    <cfRule type="expression" dxfId="21" priority="16" stopIfTrue="1">
      <formula>J24&gt;0</formula>
    </cfRule>
  </conditionalFormatting>
  <conditionalFormatting sqref="C38">
    <cfRule type="expression" dxfId="20" priority="15" stopIfTrue="1">
      <formula>H38&gt;0</formula>
    </cfRule>
  </conditionalFormatting>
  <conditionalFormatting sqref="D38">
    <cfRule type="expression" dxfId="19" priority="14" stopIfTrue="1">
      <formula>I38&gt;0</formula>
    </cfRule>
  </conditionalFormatting>
  <conditionalFormatting sqref="E38">
    <cfRule type="expression" dxfId="18" priority="13" stopIfTrue="1">
      <formula>J38&gt;0</formula>
    </cfRule>
  </conditionalFormatting>
  <conditionalFormatting sqref="C40">
    <cfRule type="expression" dxfId="17" priority="12" stopIfTrue="1">
      <formula>H40&gt;0</formula>
    </cfRule>
  </conditionalFormatting>
  <conditionalFormatting sqref="D40">
    <cfRule type="expression" dxfId="16" priority="11" stopIfTrue="1">
      <formula>I40&gt;0</formula>
    </cfRule>
  </conditionalFormatting>
  <conditionalFormatting sqref="E40">
    <cfRule type="expression" dxfId="15" priority="10" stopIfTrue="1">
      <formula>J40&gt;0</formula>
    </cfRule>
  </conditionalFormatting>
  <conditionalFormatting sqref="C41">
    <cfRule type="expression" dxfId="14" priority="9" stopIfTrue="1">
      <formula>H41&gt;0</formula>
    </cfRule>
  </conditionalFormatting>
  <conditionalFormatting sqref="D41">
    <cfRule type="expression" dxfId="13" priority="8" stopIfTrue="1">
      <formula>I41&gt;0</formula>
    </cfRule>
  </conditionalFormatting>
  <conditionalFormatting sqref="E41">
    <cfRule type="expression" dxfId="12" priority="7" stopIfTrue="1">
      <formula>J41&gt;0</formula>
    </cfRule>
  </conditionalFormatting>
  <conditionalFormatting sqref="C48">
    <cfRule type="expression" dxfId="11" priority="6" stopIfTrue="1">
      <formula>I48&gt;0</formula>
    </cfRule>
  </conditionalFormatting>
  <conditionalFormatting sqref="D48">
    <cfRule type="expression" dxfId="10" priority="5" stopIfTrue="1">
      <formula>J48&gt;0</formula>
    </cfRule>
  </conditionalFormatting>
  <conditionalFormatting sqref="E48">
    <cfRule type="expression" dxfId="9" priority="4" stopIfTrue="1">
      <formula>K48&gt;0</formula>
    </cfRule>
  </conditionalFormatting>
  <conditionalFormatting sqref="C51">
    <cfRule type="expression" dxfId="8" priority="3" stopIfTrue="1">
      <formula>I51&gt;0</formula>
    </cfRule>
  </conditionalFormatting>
  <conditionalFormatting sqref="D51">
    <cfRule type="expression" dxfId="7" priority="2" stopIfTrue="1">
      <formula>J51&gt;0</formula>
    </cfRule>
  </conditionalFormatting>
  <conditionalFormatting sqref="E51">
    <cfRule type="expression" dxfId="6" priority="1" stopIfTrue="1">
      <formula>K51&gt;0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9"/>
  <sheetViews>
    <sheetView view="pageBreakPreview" zoomScale="115" zoomScaleNormal="126" zoomScaleSheetLayoutView="115" workbookViewId="0">
      <selection activeCell="B1" sqref="B1"/>
    </sheetView>
  </sheetViews>
  <sheetFormatPr defaultRowHeight="15" x14ac:dyDescent="0.25"/>
  <cols>
    <col min="1" max="1" width="1.42578125" customWidth="1"/>
    <col min="2" max="2" width="34.85546875" bestFit="1" customWidth="1"/>
    <col min="3" max="5" width="8.7109375" customWidth="1"/>
    <col min="255" max="255" width="1.42578125" customWidth="1"/>
    <col min="256" max="256" width="34.85546875" bestFit="1" customWidth="1"/>
    <col min="257" max="261" width="8.7109375" customWidth="1"/>
    <col min="511" max="511" width="1.42578125" customWidth="1"/>
    <col min="512" max="512" width="34.85546875" bestFit="1" customWidth="1"/>
    <col min="513" max="517" width="8.7109375" customWidth="1"/>
    <col min="767" max="767" width="1.42578125" customWidth="1"/>
    <col min="768" max="768" width="34.85546875" bestFit="1" customWidth="1"/>
    <col min="769" max="773" width="8.7109375" customWidth="1"/>
    <col min="1023" max="1023" width="1.42578125" customWidth="1"/>
    <col min="1024" max="1024" width="34.85546875" bestFit="1" customWidth="1"/>
    <col min="1025" max="1029" width="8.7109375" customWidth="1"/>
    <col min="1279" max="1279" width="1.42578125" customWidth="1"/>
    <col min="1280" max="1280" width="34.85546875" bestFit="1" customWidth="1"/>
    <col min="1281" max="1285" width="8.7109375" customWidth="1"/>
    <col min="1535" max="1535" width="1.42578125" customWidth="1"/>
    <col min="1536" max="1536" width="34.85546875" bestFit="1" customWidth="1"/>
    <col min="1537" max="1541" width="8.7109375" customWidth="1"/>
    <col min="1791" max="1791" width="1.42578125" customWidth="1"/>
    <col min="1792" max="1792" width="34.85546875" bestFit="1" customWidth="1"/>
    <col min="1793" max="1797" width="8.7109375" customWidth="1"/>
    <col min="2047" max="2047" width="1.42578125" customWidth="1"/>
    <col min="2048" max="2048" width="34.85546875" bestFit="1" customWidth="1"/>
    <col min="2049" max="2053" width="8.7109375" customWidth="1"/>
    <col min="2303" max="2303" width="1.42578125" customWidth="1"/>
    <col min="2304" max="2304" width="34.85546875" bestFit="1" customWidth="1"/>
    <col min="2305" max="2309" width="8.7109375" customWidth="1"/>
    <col min="2559" max="2559" width="1.42578125" customWidth="1"/>
    <col min="2560" max="2560" width="34.85546875" bestFit="1" customWidth="1"/>
    <col min="2561" max="2565" width="8.7109375" customWidth="1"/>
    <col min="2815" max="2815" width="1.42578125" customWidth="1"/>
    <col min="2816" max="2816" width="34.85546875" bestFit="1" customWidth="1"/>
    <col min="2817" max="2821" width="8.7109375" customWidth="1"/>
    <col min="3071" max="3071" width="1.42578125" customWidth="1"/>
    <col min="3072" max="3072" width="34.85546875" bestFit="1" customWidth="1"/>
    <col min="3073" max="3077" width="8.7109375" customWidth="1"/>
    <col min="3327" max="3327" width="1.42578125" customWidth="1"/>
    <col min="3328" max="3328" width="34.85546875" bestFit="1" customWidth="1"/>
    <col min="3329" max="3333" width="8.7109375" customWidth="1"/>
    <col min="3583" max="3583" width="1.42578125" customWidth="1"/>
    <col min="3584" max="3584" width="34.85546875" bestFit="1" customWidth="1"/>
    <col min="3585" max="3589" width="8.7109375" customWidth="1"/>
    <col min="3839" max="3839" width="1.42578125" customWidth="1"/>
    <col min="3840" max="3840" width="34.85546875" bestFit="1" customWidth="1"/>
    <col min="3841" max="3845" width="8.7109375" customWidth="1"/>
    <col min="4095" max="4095" width="1.42578125" customWidth="1"/>
    <col min="4096" max="4096" width="34.85546875" bestFit="1" customWidth="1"/>
    <col min="4097" max="4101" width="8.7109375" customWidth="1"/>
    <col min="4351" max="4351" width="1.42578125" customWidth="1"/>
    <col min="4352" max="4352" width="34.85546875" bestFit="1" customWidth="1"/>
    <col min="4353" max="4357" width="8.7109375" customWidth="1"/>
    <col min="4607" max="4607" width="1.42578125" customWidth="1"/>
    <col min="4608" max="4608" width="34.85546875" bestFit="1" customWidth="1"/>
    <col min="4609" max="4613" width="8.7109375" customWidth="1"/>
    <col min="4863" max="4863" width="1.42578125" customWidth="1"/>
    <col min="4864" max="4864" width="34.85546875" bestFit="1" customWidth="1"/>
    <col min="4865" max="4869" width="8.7109375" customWidth="1"/>
    <col min="5119" max="5119" width="1.42578125" customWidth="1"/>
    <col min="5120" max="5120" width="34.85546875" bestFit="1" customWidth="1"/>
    <col min="5121" max="5125" width="8.7109375" customWidth="1"/>
    <col min="5375" max="5375" width="1.42578125" customWidth="1"/>
    <col min="5376" max="5376" width="34.85546875" bestFit="1" customWidth="1"/>
    <col min="5377" max="5381" width="8.7109375" customWidth="1"/>
    <col min="5631" max="5631" width="1.42578125" customWidth="1"/>
    <col min="5632" max="5632" width="34.85546875" bestFit="1" customWidth="1"/>
    <col min="5633" max="5637" width="8.7109375" customWidth="1"/>
    <col min="5887" max="5887" width="1.42578125" customWidth="1"/>
    <col min="5888" max="5888" width="34.85546875" bestFit="1" customWidth="1"/>
    <col min="5889" max="5893" width="8.7109375" customWidth="1"/>
    <col min="6143" max="6143" width="1.42578125" customWidth="1"/>
    <col min="6144" max="6144" width="34.85546875" bestFit="1" customWidth="1"/>
    <col min="6145" max="6149" width="8.7109375" customWidth="1"/>
    <col min="6399" max="6399" width="1.42578125" customWidth="1"/>
    <col min="6400" max="6400" width="34.85546875" bestFit="1" customWidth="1"/>
    <col min="6401" max="6405" width="8.7109375" customWidth="1"/>
    <col min="6655" max="6655" width="1.42578125" customWidth="1"/>
    <col min="6656" max="6656" width="34.85546875" bestFit="1" customWidth="1"/>
    <col min="6657" max="6661" width="8.7109375" customWidth="1"/>
    <col min="6911" max="6911" width="1.42578125" customWidth="1"/>
    <col min="6912" max="6912" width="34.85546875" bestFit="1" customWidth="1"/>
    <col min="6913" max="6917" width="8.7109375" customWidth="1"/>
    <col min="7167" max="7167" width="1.42578125" customWidth="1"/>
    <col min="7168" max="7168" width="34.85546875" bestFit="1" customWidth="1"/>
    <col min="7169" max="7173" width="8.7109375" customWidth="1"/>
    <col min="7423" max="7423" width="1.42578125" customWidth="1"/>
    <col min="7424" max="7424" width="34.85546875" bestFit="1" customWidth="1"/>
    <col min="7425" max="7429" width="8.7109375" customWidth="1"/>
    <col min="7679" max="7679" width="1.42578125" customWidth="1"/>
    <col min="7680" max="7680" width="34.85546875" bestFit="1" customWidth="1"/>
    <col min="7681" max="7685" width="8.7109375" customWidth="1"/>
    <col min="7935" max="7935" width="1.42578125" customWidth="1"/>
    <col min="7936" max="7936" width="34.85546875" bestFit="1" customWidth="1"/>
    <col min="7937" max="7941" width="8.7109375" customWidth="1"/>
    <col min="8191" max="8191" width="1.42578125" customWidth="1"/>
    <col min="8192" max="8192" width="34.85546875" bestFit="1" customWidth="1"/>
    <col min="8193" max="8197" width="8.7109375" customWidth="1"/>
    <col min="8447" max="8447" width="1.42578125" customWidth="1"/>
    <col min="8448" max="8448" width="34.85546875" bestFit="1" customWidth="1"/>
    <col min="8449" max="8453" width="8.7109375" customWidth="1"/>
    <col min="8703" max="8703" width="1.42578125" customWidth="1"/>
    <col min="8704" max="8704" width="34.85546875" bestFit="1" customWidth="1"/>
    <col min="8705" max="8709" width="8.7109375" customWidth="1"/>
    <col min="8959" max="8959" width="1.42578125" customWidth="1"/>
    <col min="8960" max="8960" width="34.85546875" bestFit="1" customWidth="1"/>
    <col min="8961" max="8965" width="8.7109375" customWidth="1"/>
    <col min="9215" max="9215" width="1.42578125" customWidth="1"/>
    <col min="9216" max="9216" width="34.85546875" bestFit="1" customWidth="1"/>
    <col min="9217" max="9221" width="8.7109375" customWidth="1"/>
    <col min="9471" max="9471" width="1.42578125" customWidth="1"/>
    <col min="9472" max="9472" width="34.85546875" bestFit="1" customWidth="1"/>
    <col min="9473" max="9477" width="8.7109375" customWidth="1"/>
    <col min="9727" max="9727" width="1.42578125" customWidth="1"/>
    <col min="9728" max="9728" width="34.85546875" bestFit="1" customWidth="1"/>
    <col min="9729" max="9733" width="8.7109375" customWidth="1"/>
    <col min="9983" max="9983" width="1.42578125" customWidth="1"/>
    <col min="9984" max="9984" width="34.85546875" bestFit="1" customWidth="1"/>
    <col min="9985" max="9989" width="8.7109375" customWidth="1"/>
    <col min="10239" max="10239" width="1.42578125" customWidth="1"/>
    <col min="10240" max="10240" width="34.85546875" bestFit="1" customWidth="1"/>
    <col min="10241" max="10245" width="8.7109375" customWidth="1"/>
    <col min="10495" max="10495" width="1.42578125" customWidth="1"/>
    <col min="10496" max="10496" width="34.85546875" bestFit="1" customWidth="1"/>
    <col min="10497" max="10501" width="8.7109375" customWidth="1"/>
    <col min="10751" max="10751" width="1.42578125" customWidth="1"/>
    <col min="10752" max="10752" width="34.85546875" bestFit="1" customWidth="1"/>
    <col min="10753" max="10757" width="8.7109375" customWidth="1"/>
    <col min="11007" max="11007" width="1.42578125" customWidth="1"/>
    <col min="11008" max="11008" width="34.85546875" bestFit="1" customWidth="1"/>
    <col min="11009" max="11013" width="8.7109375" customWidth="1"/>
    <col min="11263" max="11263" width="1.42578125" customWidth="1"/>
    <col min="11264" max="11264" width="34.85546875" bestFit="1" customWidth="1"/>
    <col min="11265" max="11269" width="8.7109375" customWidth="1"/>
    <col min="11519" max="11519" width="1.42578125" customWidth="1"/>
    <col min="11520" max="11520" width="34.85546875" bestFit="1" customWidth="1"/>
    <col min="11521" max="11525" width="8.7109375" customWidth="1"/>
    <col min="11775" max="11775" width="1.42578125" customWidth="1"/>
    <col min="11776" max="11776" width="34.85546875" bestFit="1" customWidth="1"/>
    <col min="11777" max="11781" width="8.7109375" customWidth="1"/>
    <col min="12031" max="12031" width="1.42578125" customWidth="1"/>
    <col min="12032" max="12032" width="34.85546875" bestFit="1" customWidth="1"/>
    <col min="12033" max="12037" width="8.7109375" customWidth="1"/>
    <col min="12287" max="12287" width="1.42578125" customWidth="1"/>
    <col min="12288" max="12288" width="34.85546875" bestFit="1" customWidth="1"/>
    <col min="12289" max="12293" width="8.7109375" customWidth="1"/>
    <col min="12543" max="12543" width="1.42578125" customWidth="1"/>
    <col min="12544" max="12544" width="34.85546875" bestFit="1" customWidth="1"/>
    <col min="12545" max="12549" width="8.7109375" customWidth="1"/>
    <col min="12799" max="12799" width="1.42578125" customWidth="1"/>
    <col min="12800" max="12800" width="34.85546875" bestFit="1" customWidth="1"/>
    <col min="12801" max="12805" width="8.7109375" customWidth="1"/>
    <col min="13055" max="13055" width="1.42578125" customWidth="1"/>
    <col min="13056" max="13056" width="34.85546875" bestFit="1" customWidth="1"/>
    <col min="13057" max="13061" width="8.7109375" customWidth="1"/>
    <col min="13311" max="13311" width="1.42578125" customWidth="1"/>
    <col min="13312" max="13312" width="34.85546875" bestFit="1" customWidth="1"/>
    <col min="13313" max="13317" width="8.7109375" customWidth="1"/>
    <col min="13567" max="13567" width="1.42578125" customWidth="1"/>
    <col min="13568" max="13568" width="34.85546875" bestFit="1" customWidth="1"/>
    <col min="13569" max="13573" width="8.7109375" customWidth="1"/>
    <col min="13823" max="13823" width="1.42578125" customWidth="1"/>
    <col min="13824" max="13824" width="34.85546875" bestFit="1" customWidth="1"/>
    <col min="13825" max="13829" width="8.7109375" customWidth="1"/>
    <col min="14079" max="14079" width="1.42578125" customWidth="1"/>
    <col min="14080" max="14080" width="34.85546875" bestFit="1" customWidth="1"/>
    <col min="14081" max="14085" width="8.7109375" customWidth="1"/>
    <col min="14335" max="14335" width="1.42578125" customWidth="1"/>
    <col min="14336" max="14336" width="34.85546875" bestFit="1" customWidth="1"/>
    <col min="14337" max="14341" width="8.7109375" customWidth="1"/>
    <col min="14591" max="14591" width="1.42578125" customWidth="1"/>
    <col min="14592" max="14592" width="34.85546875" bestFit="1" customWidth="1"/>
    <col min="14593" max="14597" width="8.7109375" customWidth="1"/>
    <col min="14847" max="14847" width="1.42578125" customWidth="1"/>
    <col min="14848" max="14848" width="34.85546875" bestFit="1" customWidth="1"/>
    <col min="14849" max="14853" width="8.7109375" customWidth="1"/>
    <col min="15103" max="15103" width="1.42578125" customWidth="1"/>
    <col min="15104" max="15104" width="34.85546875" bestFit="1" customWidth="1"/>
    <col min="15105" max="15109" width="8.7109375" customWidth="1"/>
    <col min="15359" max="15359" width="1.42578125" customWidth="1"/>
    <col min="15360" max="15360" width="34.85546875" bestFit="1" customWidth="1"/>
    <col min="15361" max="15365" width="8.7109375" customWidth="1"/>
    <col min="15615" max="15615" width="1.42578125" customWidth="1"/>
    <col min="15616" max="15616" width="34.85546875" bestFit="1" customWidth="1"/>
    <col min="15617" max="15621" width="8.7109375" customWidth="1"/>
    <col min="15871" max="15871" width="1.42578125" customWidth="1"/>
    <col min="15872" max="15872" width="34.85546875" bestFit="1" customWidth="1"/>
    <col min="15873" max="15877" width="8.7109375" customWidth="1"/>
    <col min="16127" max="16127" width="1.42578125" customWidth="1"/>
    <col min="16128" max="16128" width="34.85546875" bestFit="1" customWidth="1"/>
    <col min="16129" max="16133" width="8.7109375" customWidth="1"/>
  </cols>
  <sheetData>
    <row r="1" spans="1:5" x14ac:dyDescent="0.25">
      <c r="A1" s="38"/>
      <c r="B1" s="38"/>
      <c r="C1" s="38"/>
      <c r="D1" s="38"/>
      <c r="E1" s="38"/>
    </row>
    <row r="2" spans="1:5" x14ac:dyDescent="0.25">
      <c r="A2" s="38"/>
      <c r="B2" s="266" t="s">
        <v>263</v>
      </c>
      <c r="C2" s="38"/>
      <c r="D2" s="38"/>
      <c r="E2" s="38"/>
    </row>
    <row r="3" spans="1:5" x14ac:dyDescent="0.25">
      <c r="A3" s="38"/>
      <c r="B3" s="38"/>
      <c r="C3" s="38"/>
      <c r="D3" s="38"/>
      <c r="E3" s="38"/>
    </row>
    <row r="4" spans="1:5" x14ac:dyDescent="0.25">
      <c r="A4" s="38"/>
      <c r="B4" s="25"/>
      <c r="C4" s="357" t="s">
        <v>31</v>
      </c>
      <c r="D4" s="357"/>
      <c r="E4" s="357"/>
    </row>
    <row r="5" spans="1:5" x14ac:dyDescent="0.25">
      <c r="A5" s="38"/>
      <c r="B5" s="47"/>
      <c r="C5" s="323" t="s">
        <v>181</v>
      </c>
      <c r="D5" s="323" t="s">
        <v>159</v>
      </c>
      <c r="E5" s="323" t="s">
        <v>183</v>
      </c>
    </row>
    <row r="6" spans="1:5" x14ac:dyDescent="0.25">
      <c r="A6" s="38"/>
      <c r="B6" s="289"/>
      <c r="C6" s="315" t="s">
        <v>48</v>
      </c>
      <c r="D6" s="315" t="s">
        <v>48</v>
      </c>
      <c r="E6" s="315" t="s">
        <v>48</v>
      </c>
    </row>
    <row r="7" spans="1:5" ht="11.25" customHeight="1" x14ac:dyDescent="0.25">
      <c r="A7" s="38"/>
      <c r="B7" s="109" t="s">
        <v>264</v>
      </c>
      <c r="C7" s="121">
        <v>0</v>
      </c>
      <c r="D7" s="117">
        <v>544</v>
      </c>
      <c r="E7" s="117">
        <v>509</v>
      </c>
    </row>
    <row r="8" spans="1:5" ht="11.25" customHeight="1" x14ac:dyDescent="0.25">
      <c r="A8" s="38"/>
      <c r="B8" s="109" t="s">
        <v>265</v>
      </c>
      <c r="C8" s="121">
        <v>0</v>
      </c>
      <c r="D8" s="117">
        <v>997</v>
      </c>
      <c r="E8" s="117">
        <v>993</v>
      </c>
    </row>
    <row r="9" spans="1:5" ht="11.25" customHeight="1" x14ac:dyDescent="0.25">
      <c r="A9" s="38"/>
      <c r="B9" s="109" t="s">
        <v>266</v>
      </c>
      <c r="C9" s="121">
        <v>0</v>
      </c>
      <c r="D9" s="117">
        <v>420</v>
      </c>
      <c r="E9" s="117">
        <v>443</v>
      </c>
    </row>
    <row r="10" spans="1:5" ht="11.25" customHeight="1" x14ac:dyDescent="0.25">
      <c r="A10" s="38"/>
      <c r="B10" s="109" t="s">
        <v>267</v>
      </c>
      <c r="C10" s="121">
        <v>0</v>
      </c>
      <c r="D10" s="117">
        <v>-5</v>
      </c>
      <c r="E10" s="117">
        <v>36</v>
      </c>
    </row>
    <row r="11" spans="1:5" ht="18" x14ac:dyDescent="0.25">
      <c r="A11" s="38"/>
      <c r="B11" s="193" t="s">
        <v>268</v>
      </c>
      <c r="C11" s="121">
        <v>0</v>
      </c>
      <c r="D11" s="117">
        <v>-41</v>
      </c>
      <c r="E11" s="117">
        <v>0</v>
      </c>
    </row>
    <row r="12" spans="1:5" ht="11.25" customHeight="1" x14ac:dyDescent="0.25">
      <c r="A12" s="38"/>
      <c r="B12" s="109" t="s">
        <v>269</v>
      </c>
      <c r="C12" s="121">
        <v>0</v>
      </c>
      <c r="D12" s="117">
        <v>-5</v>
      </c>
      <c r="E12" s="117">
        <v>-9</v>
      </c>
    </row>
    <row r="13" spans="1:5" ht="11.25" customHeight="1" x14ac:dyDescent="0.25">
      <c r="A13" s="38"/>
      <c r="B13" s="109" t="s">
        <v>270</v>
      </c>
      <c r="C13" s="121">
        <v>0</v>
      </c>
      <c r="D13" s="117">
        <v>-20</v>
      </c>
      <c r="E13" s="117">
        <v>-5</v>
      </c>
    </row>
    <row r="14" spans="1:5" ht="11.25" customHeight="1" x14ac:dyDescent="0.25">
      <c r="A14" s="38"/>
      <c r="B14" s="109" t="s">
        <v>271</v>
      </c>
      <c r="C14" s="121"/>
      <c r="D14" s="117"/>
      <c r="E14" s="117"/>
    </row>
    <row r="15" spans="1:5" ht="11.25" customHeight="1" x14ac:dyDescent="0.25">
      <c r="A15" s="38"/>
      <c r="B15" s="290" t="s">
        <v>272</v>
      </c>
      <c r="C15" s="121">
        <v>0</v>
      </c>
      <c r="D15" s="117">
        <v>0</v>
      </c>
      <c r="E15" s="117">
        <v>-1</v>
      </c>
    </row>
    <row r="16" spans="1:5" ht="11.25" customHeight="1" x14ac:dyDescent="0.25">
      <c r="A16" s="38"/>
      <c r="B16" s="290" t="s">
        <v>273</v>
      </c>
      <c r="C16" s="56">
        <v>0</v>
      </c>
      <c r="D16" s="117">
        <v>38</v>
      </c>
      <c r="E16" s="117">
        <v>-10</v>
      </c>
    </row>
    <row r="17" spans="1:5" ht="11.25" customHeight="1" x14ac:dyDescent="0.25">
      <c r="A17" s="38"/>
      <c r="B17" s="109" t="s">
        <v>274</v>
      </c>
      <c r="C17" s="121">
        <v>0</v>
      </c>
      <c r="D17" s="117">
        <v>5</v>
      </c>
      <c r="E17" s="117">
        <v>4</v>
      </c>
    </row>
    <row r="18" spans="1:5" ht="11.25" customHeight="1" x14ac:dyDescent="0.25">
      <c r="A18" s="38"/>
      <c r="B18" s="109" t="s">
        <v>275</v>
      </c>
      <c r="C18" s="121">
        <v>0</v>
      </c>
      <c r="D18" s="117">
        <v>98</v>
      </c>
      <c r="E18" s="117">
        <v>67</v>
      </c>
    </row>
    <row r="19" spans="1:5" ht="11.25" customHeight="1" x14ac:dyDescent="0.25">
      <c r="A19" s="38"/>
      <c r="B19" s="209" t="s">
        <v>7</v>
      </c>
      <c r="C19" s="57">
        <v>0</v>
      </c>
      <c r="D19" s="211">
        <v>51</v>
      </c>
      <c r="E19" s="211">
        <v>63</v>
      </c>
    </row>
    <row r="20" spans="1:5" ht="11.25" customHeight="1" thickBot="1" x14ac:dyDescent="0.3">
      <c r="A20" s="38"/>
      <c r="B20" s="110" t="s">
        <v>161</v>
      </c>
      <c r="C20" s="58">
        <v>0</v>
      </c>
      <c r="D20" s="228">
        <v>2082</v>
      </c>
      <c r="E20" s="228">
        <v>2090</v>
      </c>
    </row>
    <row r="21" spans="1:5" x14ac:dyDescent="0.25">
      <c r="A21" s="38"/>
      <c r="B21" s="38"/>
      <c r="C21" s="38"/>
      <c r="D21" s="38"/>
      <c r="E21" s="38"/>
    </row>
    <row r="22" spans="1:5" x14ac:dyDescent="0.25">
      <c r="A22" s="38"/>
      <c r="B22" s="38"/>
      <c r="C22" s="38"/>
      <c r="D22" s="38"/>
      <c r="E22" s="38"/>
    </row>
    <row r="23" spans="1:5" x14ac:dyDescent="0.25">
      <c r="A23" s="38"/>
      <c r="B23" s="291"/>
      <c r="C23" s="357" t="s">
        <v>31</v>
      </c>
      <c r="D23" s="357"/>
      <c r="E23" s="357"/>
    </row>
    <row r="24" spans="1:5" x14ac:dyDescent="0.25">
      <c r="A24" s="38"/>
      <c r="B24" s="292"/>
      <c r="C24" s="323" t="s">
        <v>181</v>
      </c>
      <c r="D24" s="323" t="s">
        <v>159</v>
      </c>
      <c r="E24" s="323" t="s">
        <v>183</v>
      </c>
    </row>
    <row r="25" spans="1:5" x14ac:dyDescent="0.25">
      <c r="A25" s="38"/>
      <c r="B25" s="287"/>
      <c r="C25" s="314" t="s">
        <v>48</v>
      </c>
      <c r="D25" s="315" t="s">
        <v>48</v>
      </c>
      <c r="E25" s="315" t="s">
        <v>48</v>
      </c>
    </row>
    <row r="26" spans="1:5" ht="11.25" customHeight="1" x14ac:dyDescent="0.25">
      <c r="A26" s="38"/>
      <c r="B26" s="288" t="s">
        <v>276</v>
      </c>
      <c r="C26" s="121">
        <v>0</v>
      </c>
      <c r="D26" s="295">
        <v>2051</v>
      </c>
      <c r="E26" s="295">
        <v>2105</v>
      </c>
    </row>
    <row r="27" spans="1:5" ht="11.25" customHeight="1" x14ac:dyDescent="0.25">
      <c r="A27" s="38"/>
      <c r="B27" s="109" t="s">
        <v>277</v>
      </c>
      <c r="C27" s="121">
        <v>0</v>
      </c>
      <c r="D27" s="295">
        <v>-22</v>
      </c>
      <c r="E27" s="295">
        <v>-8</v>
      </c>
    </row>
    <row r="28" spans="1:5" ht="11.25" customHeight="1" x14ac:dyDescent="0.25">
      <c r="A28" s="38"/>
      <c r="B28" s="109" t="s">
        <v>71</v>
      </c>
      <c r="C28" s="121">
        <v>0</v>
      </c>
      <c r="D28" s="295">
        <v>53</v>
      </c>
      <c r="E28" s="295">
        <v>-7</v>
      </c>
    </row>
    <row r="29" spans="1:5" ht="11.25" customHeight="1" thickBot="1" x14ac:dyDescent="0.3">
      <c r="A29" s="38"/>
      <c r="B29" s="110" t="s">
        <v>278</v>
      </c>
      <c r="C29" s="58">
        <v>0</v>
      </c>
      <c r="D29" s="228">
        <v>2082</v>
      </c>
      <c r="E29" s="228">
        <v>2090</v>
      </c>
    </row>
  </sheetData>
  <mergeCells count="2">
    <mergeCell ref="C4:E4"/>
    <mergeCell ref="C23:E23"/>
  </mergeCells>
  <conditionalFormatting sqref="D29:E29">
    <cfRule type="expression" dxfId="5" priority="1" stopIfTrue="1">
      <formula>M29&gt;0</formula>
    </cfRule>
  </conditionalFormatting>
  <conditionalFormatting sqref="C20">
    <cfRule type="expression" dxfId="4" priority="6" stopIfTrue="1">
      <formula>L20&gt;0</formula>
    </cfRule>
  </conditionalFormatting>
  <conditionalFormatting sqref="D20:E20">
    <cfRule type="expression" dxfId="3" priority="5" stopIfTrue="1">
      <formula>M20&gt;0</formula>
    </cfRule>
  </conditionalFormatting>
  <conditionalFormatting sqref="C29">
    <cfRule type="expression" dxfId="2" priority="4" stopIfTrue="1">
      <formula>L29&gt;0</formula>
    </cfRule>
  </conditionalFormatting>
  <conditionalFormatting sqref="D29:E29">
    <cfRule type="expression" dxfId="1" priority="3" stopIfTrue="1">
      <formula>M29&gt;0</formula>
    </cfRule>
  </conditionalFormatting>
  <conditionalFormatting sqref="C29">
    <cfRule type="expression" dxfId="0" priority="2" stopIfTrue="1">
      <formula>L29&gt;0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 C24:E2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B1:M35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30.7109375" style="2" customWidth="1"/>
    <col min="3" max="3" width="7.7109375" customWidth="1"/>
    <col min="4" max="4" width="8.7109375" customWidth="1"/>
    <col min="5" max="6" width="10" customWidth="1"/>
    <col min="7" max="10" width="7.7109375" customWidth="1"/>
    <col min="11" max="12" width="8.7109375" customWidth="1"/>
  </cols>
  <sheetData>
    <row r="1" spans="2:13" ht="15" customHeight="1" x14ac:dyDescent="0.25">
      <c r="B1" s="19"/>
      <c r="C1" s="8"/>
      <c r="D1" s="9"/>
      <c r="E1" s="9"/>
      <c r="F1" s="9"/>
      <c r="G1" s="9"/>
      <c r="H1" s="9"/>
      <c r="I1" s="9"/>
      <c r="J1" s="9"/>
      <c r="K1" s="40"/>
      <c r="L1" s="9"/>
      <c r="M1" s="65"/>
    </row>
    <row r="2" spans="2:13" x14ac:dyDescent="0.25">
      <c r="B2" s="69" t="s">
        <v>298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65"/>
    </row>
    <row r="3" spans="2:13" ht="11.25" customHeight="1" x14ac:dyDescent="0.25">
      <c r="B3" s="24"/>
      <c r="C3" s="38"/>
      <c r="D3" s="38"/>
      <c r="E3" s="38"/>
      <c r="F3" s="38"/>
      <c r="G3" s="38"/>
      <c r="H3" s="38"/>
      <c r="I3" s="38"/>
      <c r="J3" s="38"/>
      <c r="K3" s="37"/>
      <c r="L3" s="1"/>
      <c r="M3" s="65"/>
    </row>
    <row r="4" spans="2:13" ht="11.25" customHeight="1" x14ac:dyDescent="0.25">
      <c r="B4" s="25"/>
      <c r="C4" s="344" t="s">
        <v>171</v>
      </c>
      <c r="D4" s="344"/>
      <c r="E4" s="344"/>
      <c r="F4" s="344"/>
      <c r="G4" s="344"/>
      <c r="H4" s="344"/>
      <c r="I4" s="344"/>
      <c r="J4" s="344"/>
      <c r="K4" s="43"/>
      <c r="L4" s="32"/>
      <c r="M4" s="66"/>
    </row>
    <row r="5" spans="2:13" ht="11.25" customHeight="1" x14ac:dyDescent="0.25">
      <c r="B5" s="20"/>
      <c r="C5" s="227" t="s">
        <v>8</v>
      </c>
      <c r="D5" s="227" t="s">
        <v>46</v>
      </c>
      <c r="E5" s="227" t="s">
        <v>80</v>
      </c>
      <c r="F5" s="119"/>
      <c r="G5" s="119"/>
      <c r="H5" s="119"/>
      <c r="I5" s="119"/>
      <c r="J5" s="119"/>
      <c r="K5" s="197"/>
      <c r="L5" s="33"/>
    </row>
    <row r="6" spans="2:13" ht="11.25" customHeight="1" x14ac:dyDescent="0.25">
      <c r="B6" s="20"/>
      <c r="C6" s="227" t="s">
        <v>77</v>
      </c>
      <c r="D6" s="227" t="s">
        <v>79</v>
      </c>
      <c r="E6" s="227" t="s">
        <v>81</v>
      </c>
      <c r="F6" s="227" t="s">
        <v>82</v>
      </c>
      <c r="G6" s="227" t="s">
        <v>84</v>
      </c>
      <c r="H6" s="151"/>
      <c r="I6" s="151" t="s">
        <v>173</v>
      </c>
      <c r="J6" s="151"/>
      <c r="K6" s="197"/>
      <c r="L6" s="33"/>
    </row>
    <row r="7" spans="2:13" ht="11.25" customHeight="1" x14ac:dyDescent="0.25">
      <c r="B7" s="20"/>
      <c r="C7" s="227" t="s">
        <v>78</v>
      </c>
      <c r="D7" s="227" t="s">
        <v>77</v>
      </c>
      <c r="E7" s="227" t="s">
        <v>27</v>
      </c>
      <c r="F7" s="227" t="s">
        <v>83</v>
      </c>
      <c r="G7" s="227" t="s">
        <v>85</v>
      </c>
      <c r="H7" s="227" t="s">
        <v>2</v>
      </c>
      <c r="I7" s="227" t="s">
        <v>7</v>
      </c>
      <c r="J7" s="227" t="s">
        <v>86</v>
      </c>
      <c r="K7" s="197"/>
      <c r="L7" s="33"/>
    </row>
    <row r="8" spans="2:13" ht="12.75" customHeight="1" x14ac:dyDescent="0.25">
      <c r="B8" s="30"/>
      <c r="C8" s="112" t="s">
        <v>48</v>
      </c>
      <c r="D8" s="112" t="s">
        <v>48</v>
      </c>
      <c r="E8" s="112" t="s">
        <v>48</v>
      </c>
      <c r="F8" s="112" t="s">
        <v>48</v>
      </c>
      <c r="G8" s="112" t="s">
        <v>48</v>
      </c>
      <c r="H8" s="112" t="s">
        <v>48</v>
      </c>
      <c r="I8" s="112" t="s">
        <v>48</v>
      </c>
      <c r="J8" s="112" t="s">
        <v>48</v>
      </c>
      <c r="K8" s="198"/>
      <c r="L8" s="15"/>
    </row>
    <row r="9" spans="2:13" ht="11.25" customHeight="1" x14ac:dyDescent="0.25">
      <c r="B9" s="109" t="s">
        <v>87</v>
      </c>
      <c r="C9" s="26">
        <v>1548</v>
      </c>
      <c r="D9" s="12">
        <v>753</v>
      </c>
      <c r="E9" s="12">
        <v>607</v>
      </c>
      <c r="F9" s="12">
        <v>353</v>
      </c>
      <c r="G9" s="12">
        <v>326</v>
      </c>
      <c r="H9" s="12">
        <v>303</v>
      </c>
      <c r="I9" s="12">
        <v>149</v>
      </c>
      <c r="J9" s="71">
        <v>4039</v>
      </c>
      <c r="K9" s="37"/>
      <c r="L9" s="1"/>
    </row>
    <row r="10" spans="2:13" ht="11.25" customHeight="1" x14ac:dyDescent="0.25">
      <c r="B10" s="109" t="s">
        <v>88</v>
      </c>
      <c r="C10" s="26"/>
      <c r="D10" s="12"/>
      <c r="E10" s="12"/>
      <c r="F10" s="12"/>
      <c r="G10" s="12"/>
      <c r="H10" s="12"/>
      <c r="I10" s="12"/>
      <c r="J10" s="71"/>
      <c r="K10" s="26"/>
      <c r="L10" s="13"/>
    </row>
    <row r="11" spans="2:13" ht="11.25" customHeight="1" x14ac:dyDescent="0.25">
      <c r="B11" s="109" t="s">
        <v>175</v>
      </c>
      <c r="C11" s="26">
        <v>-7</v>
      </c>
      <c r="D11" s="26">
        <v>12</v>
      </c>
      <c r="E11" s="26">
        <v>-32</v>
      </c>
      <c r="F11" s="26">
        <v>-265</v>
      </c>
      <c r="G11" s="26">
        <v>-56</v>
      </c>
      <c r="H11" s="26">
        <v>0</v>
      </c>
      <c r="I11" s="26">
        <v>0</v>
      </c>
      <c r="J11" s="71">
        <v>-348</v>
      </c>
      <c r="K11" s="26"/>
      <c r="L11" s="13"/>
    </row>
    <row r="12" spans="2:13" ht="11.25" customHeight="1" x14ac:dyDescent="0.25">
      <c r="B12" s="109" t="s">
        <v>176</v>
      </c>
      <c r="C12" s="74">
        <v>35</v>
      </c>
      <c r="D12" s="74">
        <v>-19</v>
      </c>
      <c r="E12" s="74">
        <v>20</v>
      </c>
      <c r="F12" s="74">
        <v>265</v>
      </c>
      <c r="G12" s="74">
        <v>42</v>
      </c>
      <c r="H12" s="74">
        <v>0</v>
      </c>
      <c r="I12" s="74">
        <v>-36</v>
      </c>
      <c r="J12" s="229">
        <v>307</v>
      </c>
      <c r="K12" s="26"/>
      <c r="L12" s="13"/>
    </row>
    <row r="13" spans="2:13" ht="11.25" customHeight="1" x14ac:dyDescent="0.25">
      <c r="B13" s="109" t="s">
        <v>177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229">
        <v>0</v>
      </c>
      <c r="K13" s="26"/>
      <c r="L13" s="13"/>
    </row>
    <row r="14" spans="2:13" ht="11.25" customHeight="1" x14ac:dyDescent="0.25">
      <c r="B14" s="109" t="s">
        <v>178</v>
      </c>
      <c r="C14" s="74">
        <v>0</v>
      </c>
      <c r="D14" s="74">
        <v>0</v>
      </c>
      <c r="E14" s="74">
        <v>0</v>
      </c>
      <c r="F14" s="74">
        <v>-6</v>
      </c>
      <c r="G14" s="74">
        <v>0</v>
      </c>
      <c r="H14" s="74">
        <v>0</v>
      </c>
      <c r="I14" s="74">
        <v>6</v>
      </c>
      <c r="J14" s="229">
        <v>0</v>
      </c>
      <c r="K14" s="38"/>
    </row>
    <row r="15" spans="2:13" ht="11.25" customHeight="1" x14ac:dyDescent="0.25">
      <c r="B15" s="109" t="s">
        <v>179</v>
      </c>
      <c r="C15" s="74">
        <v>-10</v>
      </c>
      <c r="D15" s="74">
        <v>2</v>
      </c>
      <c r="E15" s="74">
        <v>4</v>
      </c>
      <c r="F15" s="74">
        <v>1</v>
      </c>
      <c r="G15" s="74">
        <v>4</v>
      </c>
      <c r="H15" s="74">
        <v>0</v>
      </c>
      <c r="I15" s="74">
        <v>11</v>
      </c>
      <c r="J15" s="229">
        <v>12</v>
      </c>
      <c r="K15" s="26"/>
      <c r="L15" s="13"/>
    </row>
    <row r="16" spans="2:13" ht="11.25" customHeight="1" thickBot="1" x14ac:dyDescent="0.3">
      <c r="B16" s="110" t="s">
        <v>89</v>
      </c>
      <c r="C16" s="228">
        <f>SUM(C9:C15)</f>
        <v>1566</v>
      </c>
      <c r="D16" s="228">
        <f t="shared" ref="D16:J16" si="0">SUM(D9:D15)</f>
        <v>748</v>
      </c>
      <c r="E16" s="228">
        <f t="shared" si="0"/>
        <v>599</v>
      </c>
      <c r="F16" s="228">
        <f t="shared" si="0"/>
        <v>348</v>
      </c>
      <c r="G16" s="228">
        <f t="shared" si="0"/>
        <v>316</v>
      </c>
      <c r="H16" s="228">
        <f t="shared" si="0"/>
        <v>303</v>
      </c>
      <c r="I16" s="228">
        <f t="shared" si="0"/>
        <v>130</v>
      </c>
      <c r="J16" s="228">
        <f t="shared" si="0"/>
        <v>4010</v>
      </c>
      <c r="K16" s="26"/>
      <c r="L16" s="13"/>
    </row>
    <row r="17" spans="2:13" ht="11.25" customHeight="1" x14ac:dyDescent="0.25">
      <c r="B17" s="28"/>
      <c r="C17" s="71"/>
      <c r="D17" s="26"/>
      <c r="E17" s="26"/>
      <c r="F17" s="26"/>
      <c r="G17" s="26"/>
      <c r="H17" s="26"/>
      <c r="I17" s="26"/>
      <c r="J17" s="71"/>
      <c r="K17" s="26"/>
      <c r="L17" s="13"/>
    </row>
    <row r="18" spans="2:13" ht="11.25" customHeight="1" x14ac:dyDescent="0.25">
      <c r="B18" s="28"/>
      <c r="C18" s="71"/>
      <c r="D18" s="26"/>
      <c r="E18" s="26"/>
      <c r="F18" s="26"/>
      <c r="G18" s="26"/>
      <c r="H18" s="26"/>
      <c r="I18" s="26"/>
      <c r="J18" s="71"/>
      <c r="K18" s="26"/>
      <c r="L18" s="13"/>
    </row>
    <row r="19" spans="2:13" ht="11.25" customHeight="1" x14ac:dyDescent="0.25">
      <c r="B19" s="25"/>
      <c r="C19" s="344" t="s">
        <v>63</v>
      </c>
      <c r="D19" s="344"/>
      <c r="E19" s="344"/>
      <c r="F19" s="344"/>
      <c r="G19" s="344"/>
      <c r="H19" s="344"/>
      <c r="I19" s="344"/>
      <c r="J19" s="344"/>
      <c r="K19" s="43"/>
      <c r="L19" s="32"/>
      <c r="M19" s="66"/>
    </row>
    <row r="20" spans="2:13" ht="11.25" customHeight="1" x14ac:dyDescent="0.25">
      <c r="B20" s="20"/>
      <c r="C20" s="227" t="s">
        <v>8</v>
      </c>
      <c r="D20" s="227" t="s">
        <v>46</v>
      </c>
      <c r="E20" s="227" t="s">
        <v>80</v>
      </c>
      <c r="F20" s="119"/>
      <c r="G20" s="119"/>
      <c r="H20" s="119"/>
      <c r="I20" s="119"/>
      <c r="J20" s="119"/>
      <c r="K20" s="197"/>
      <c r="L20" s="33"/>
    </row>
    <row r="21" spans="2:13" ht="11.25" customHeight="1" x14ac:dyDescent="0.25">
      <c r="B21" s="20"/>
      <c r="C21" s="227" t="s">
        <v>77</v>
      </c>
      <c r="D21" s="227" t="s">
        <v>79</v>
      </c>
      <c r="E21" s="227" t="s">
        <v>81</v>
      </c>
      <c r="F21" s="227" t="s">
        <v>82</v>
      </c>
      <c r="G21" s="227" t="s">
        <v>84</v>
      </c>
      <c r="H21" s="151"/>
      <c r="I21" s="151" t="s">
        <v>173</v>
      </c>
      <c r="J21" s="151"/>
      <c r="K21" s="197"/>
      <c r="L21" s="33"/>
    </row>
    <row r="22" spans="2:13" ht="11.25" customHeight="1" x14ac:dyDescent="0.25">
      <c r="B22" s="20"/>
      <c r="C22" s="227" t="s">
        <v>78</v>
      </c>
      <c r="D22" s="227" t="s">
        <v>77</v>
      </c>
      <c r="E22" s="227" t="s">
        <v>27</v>
      </c>
      <c r="F22" s="227" t="s">
        <v>83</v>
      </c>
      <c r="G22" s="227" t="s">
        <v>85</v>
      </c>
      <c r="H22" s="227" t="s">
        <v>2</v>
      </c>
      <c r="I22" s="227" t="s">
        <v>7</v>
      </c>
      <c r="J22" s="227" t="s">
        <v>86</v>
      </c>
      <c r="K22" s="197"/>
      <c r="L22" s="33"/>
    </row>
    <row r="23" spans="2:13" ht="12.75" customHeight="1" x14ac:dyDescent="0.25">
      <c r="B23" s="30"/>
      <c r="C23" s="112" t="s">
        <v>48</v>
      </c>
      <c r="D23" s="112" t="s">
        <v>48</v>
      </c>
      <c r="E23" s="112" t="s">
        <v>48</v>
      </c>
      <c r="F23" s="112" t="s">
        <v>48</v>
      </c>
      <c r="G23" s="112" t="s">
        <v>48</v>
      </c>
      <c r="H23" s="112" t="s">
        <v>48</v>
      </c>
      <c r="I23" s="112" t="s">
        <v>48</v>
      </c>
      <c r="J23" s="112" t="s">
        <v>48</v>
      </c>
      <c r="K23" s="198"/>
      <c r="L23" s="15"/>
    </row>
    <row r="24" spans="2:13" ht="11.25" customHeight="1" x14ac:dyDescent="0.25">
      <c r="B24" s="109" t="s">
        <v>87</v>
      </c>
      <c r="C24" s="26">
        <v>1506</v>
      </c>
      <c r="D24" s="12">
        <v>735</v>
      </c>
      <c r="E24" s="12">
        <v>603</v>
      </c>
      <c r="F24" s="12">
        <v>334</v>
      </c>
      <c r="G24" s="12">
        <v>309</v>
      </c>
      <c r="H24" s="12">
        <v>258</v>
      </c>
      <c r="I24" s="12">
        <v>35</v>
      </c>
      <c r="J24" s="71">
        <v>3780</v>
      </c>
      <c r="K24" s="38"/>
    </row>
    <row r="25" spans="2:13" ht="11.25" customHeight="1" x14ac:dyDescent="0.25">
      <c r="B25" s="109" t="s">
        <v>88</v>
      </c>
      <c r="C25" s="26"/>
      <c r="D25" s="12"/>
      <c r="E25" s="12"/>
      <c r="F25" s="12"/>
      <c r="G25" s="12"/>
      <c r="H25" s="12"/>
      <c r="I25" s="12"/>
      <c r="J25" s="71"/>
      <c r="K25" s="38"/>
    </row>
    <row r="26" spans="2:13" ht="11.25" customHeight="1" x14ac:dyDescent="0.25">
      <c r="B26" s="109" t="s">
        <v>175</v>
      </c>
      <c r="C26" s="26">
        <v>-11</v>
      </c>
      <c r="D26" s="26">
        <v>5</v>
      </c>
      <c r="E26" s="26">
        <v>-22</v>
      </c>
      <c r="F26" s="26">
        <v>-249</v>
      </c>
      <c r="G26" s="26">
        <v>-44</v>
      </c>
      <c r="H26" s="26">
        <v>0</v>
      </c>
      <c r="I26" s="26">
        <v>-9</v>
      </c>
      <c r="J26" s="71">
        <v>-330</v>
      </c>
      <c r="K26" s="38"/>
    </row>
    <row r="27" spans="2:13" ht="11.25" customHeight="1" x14ac:dyDescent="0.25">
      <c r="B27" s="109" t="s">
        <v>176</v>
      </c>
      <c r="C27" s="74">
        <v>36</v>
      </c>
      <c r="D27" s="74">
        <v>-18</v>
      </c>
      <c r="E27" s="74">
        <v>10</v>
      </c>
      <c r="F27" s="74">
        <v>249</v>
      </c>
      <c r="G27" s="74">
        <v>39</v>
      </c>
      <c r="H27" s="74">
        <v>0</v>
      </c>
      <c r="I27" s="74">
        <v>-28</v>
      </c>
      <c r="J27" s="229">
        <v>288</v>
      </c>
      <c r="K27" s="38"/>
    </row>
    <row r="28" spans="2:13" ht="11.25" customHeight="1" x14ac:dyDescent="0.25">
      <c r="B28" s="109" t="s">
        <v>177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229">
        <v>0</v>
      </c>
      <c r="K28" s="38"/>
    </row>
    <row r="29" spans="2:13" ht="11.25" customHeight="1" x14ac:dyDescent="0.25">
      <c r="B29" s="109" t="s">
        <v>178</v>
      </c>
      <c r="C29" s="74">
        <v>0</v>
      </c>
      <c r="D29" s="74">
        <v>0</v>
      </c>
      <c r="E29" s="74">
        <v>0</v>
      </c>
      <c r="F29" s="74">
        <v>-6</v>
      </c>
      <c r="G29" s="74">
        <v>0</v>
      </c>
      <c r="H29" s="74">
        <v>0</v>
      </c>
      <c r="I29" s="74">
        <v>6</v>
      </c>
      <c r="J29" s="229">
        <v>0</v>
      </c>
      <c r="K29" s="38"/>
    </row>
    <row r="30" spans="2:13" ht="11.25" customHeight="1" x14ac:dyDescent="0.25">
      <c r="B30" s="109" t="s">
        <v>179</v>
      </c>
      <c r="C30" s="74">
        <v>-8</v>
      </c>
      <c r="D30" s="74">
        <v>4</v>
      </c>
      <c r="E30" s="74">
        <v>5</v>
      </c>
      <c r="F30" s="74">
        <v>3</v>
      </c>
      <c r="G30" s="74">
        <v>1</v>
      </c>
      <c r="H30" s="74">
        <v>0</v>
      </c>
      <c r="I30" s="74">
        <v>7</v>
      </c>
      <c r="J30" s="229">
        <v>12</v>
      </c>
      <c r="K30" s="38"/>
    </row>
    <row r="31" spans="2:13" ht="11.25" customHeight="1" thickBot="1" x14ac:dyDescent="0.3">
      <c r="B31" s="110" t="s">
        <v>89</v>
      </c>
      <c r="C31" s="228">
        <f t="shared" ref="C31:J31" si="1">SUM(C24:C30)</f>
        <v>1523</v>
      </c>
      <c r="D31" s="228">
        <f t="shared" si="1"/>
        <v>726</v>
      </c>
      <c r="E31" s="228">
        <f t="shared" si="1"/>
        <v>596</v>
      </c>
      <c r="F31" s="228">
        <f t="shared" si="1"/>
        <v>331</v>
      </c>
      <c r="G31" s="228">
        <f t="shared" si="1"/>
        <v>305</v>
      </c>
      <c r="H31" s="228">
        <f t="shared" si="1"/>
        <v>258</v>
      </c>
      <c r="I31" s="228">
        <f t="shared" si="1"/>
        <v>11</v>
      </c>
      <c r="J31" s="228">
        <f t="shared" si="1"/>
        <v>3750</v>
      </c>
      <c r="K31" s="38"/>
    </row>
    <row r="32" spans="2:13" x14ac:dyDescent="0.25">
      <c r="B32" s="25"/>
      <c r="C32" s="38"/>
      <c r="D32" s="38"/>
      <c r="E32" s="38"/>
      <c r="F32" s="38"/>
      <c r="G32" s="38"/>
      <c r="H32" s="38"/>
      <c r="I32" s="38"/>
      <c r="J32" s="38"/>
      <c r="K32" s="38"/>
    </row>
    <row r="33" spans="2:11" x14ac:dyDescent="0.25">
      <c r="B33" s="25"/>
      <c r="C33" s="38"/>
      <c r="D33" s="38"/>
      <c r="E33" s="38"/>
      <c r="F33" s="38"/>
      <c r="G33" s="38"/>
      <c r="H33" s="38"/>
      <c r="I33" s="38"/>
      <c r="J33" s="38"/>
      <c r="K33" s="38"/>
    </row>
    <row r="34" spans="2:11" x14ac:dyDescent="0.25">
      <c r="K34" s="38"/>
    </row>
    <row r="35" spans="2:11" x14ac:dyDescent="0.25">
      <c r="K35" s="38"/>
    </row>
  </sheetData>
  <mergeCells count="2">
    <mergeCell ref="C4:J4"/>
    <mergeCell ref="C19:J19"/>
  </mergeCells>
  <conditionalFormatting sqref="C13 C28">
    <cfRule type="expression" dxfId="457" priority="89" stopIfTrue="1">
      <formula>#REF!&gt;0</formula>
    </cfRule>
    <cfRule type="expression" dxfId="456" priority="90" stopIfTrue="1">
      <formula>#REF!&gt;0</formula>
    </cfRule>
  </conditionalFormatting>
  <conditionalFormatting sqref="D13 D28">
    <cfRule type="expression" dxfId="455" priority="91" stopIfTrue="1">
      <formula>#REF!&gt;0</formula>
    </cfRule>
    <cfRule type="expression" dxfId="454" priority="92" stopIfTrue="1">
      <formula>#REF!&gt;0</formula>
    </cfRule>
  </conditionalFormatting>
  <conditionalFormatting sqref="E13:I13 E28:I28">
    <cfRule type="expression" dxfId="453" priority="93" stopIfTrue="1">
      <formula>#REF!&gt;0</formula>
    </cfRule>
    <cfRule type="expression" dxfId="452" priority="94" stopIfTrue="1">
      <formula>#REF!&gt;0</formula>
    </cfRule>
  </conditionalFormatting>
  <conditionalFormatting sqref="C15">
    <cfRule type="expression" dxfId="451" priority="95" stopIfTrue="1">
      <formula>#REF!&gt;0</formula>
    </cfRule>
  </conditionalFormatting>
  <conditionalFormatting sqref="D15">
    <cfRule type="expression" dxfId="450" priority="96" stopIfTrue="1">
      <formula>#REF!&gt;0</formula>
    </cfRule>
  </conditionalFormatting>
  <conditionalFormatting sqref="E15:I15 F30:I30">
    <cfRule type="expression" dxfId="449" priority="97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O32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28.7109375" style="2" customWidth="1"/>
    <col min="3" max="3" width="7.7109375" customWidth="1"/>
    <col min="4" max="4" width="8.7109375" customWidth="1"/>
    <col min="5" max="5" width="10.5703125" customWidth="1"/>
    <col min="6" max="6" width="10.140625" customWidth="1"/>
    <col min="7" max="9" width="7.7109375" customWidth="1"/>
    <col min="10" max="10" width="6.85546875" customWidth="1"/>
    <col min="11" max="12" width="8.7109375" customWidth="1"/>
  </cols>
  <sheetData>
    <row r="1" spans="1:15" ht="15" customHeight="1" x14ac:dyDescent="0.25">
      <c r="B1" s="19"/>
      <c r="C1" s="8"/>
      <c r="D1" s="9"/>
      <c r="E1" s="9"/>
      <c r="F1" s="9"/>
      <c r="G1" s="9"/>
      <c r="H1" s="9"/>
      <c r="I1" s="9"/>
      <c r="J1" s="9"/>
      <c r="K1" s="40"/>
      <c r="L1" s="9"/>
      <c r="M1" s="65"/>
    </row>
    <row r="2" spans="1:15" x14ac:dyDescent="0.25">
      <c r="B2" s="69" t="s">
        <v>299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65"/>
    </row>
    <row r="3" spans="1:15" ht="11.25" customHeight="1" x14ac:dyDescent="0.25">
      <c r="B3" s="24"/>
      <c r="C3" s="38"/>
      <c r="D3" s="38"/>
      <c r="E3" s="38"/>
      <c r="F3" s="38"/>
      <c r="G3" s="38"/>
      <c r="H3" s="38"/>
      <c r="I3" s="38"/>
      <c r="J3" s="38"/>
      <c r="K3" s="37"/>
      <c r="L3" s="1"/>
      <c r="M3" s="65"/>
    </row>
    <row r="4" spans="1:15" ht="11.25" customHeight="1" x14ac:dyDescent="0.25">
      <c r="B4" s="25"/>
      <c r="C4" s="344" t="s">
        <v>172</v>
      </c>
      <c r="D4" s="344"/>
      <c r="E4" s="344"/>
      <c r="F4" s="344"/>
      <c r="G4" s="344"/>
      <c r="H4" s="344"/>
      <c r="I4" s="344"/>
      <c r="J4" s="344"/>
      <c r="K4" s="43"/>
      <c r="L4" s="32"/>
      <c r="M4" s="113"/>
      <c r="N4" s="1"/>
      <c r="O4" s="1"/>
    </row>
    <row r="5" spans="1:15" ht="11.25" customHeight="1" x14ac:dyDescent="0.25">
      <c r="B5" s="20"/>
      <c r="C5" s="227" t="s">
        <v>8</v>
      </c>
      <c r="D5" s="227" t="s">
        <v>46</v>
      </c>
      <c r="E5" s="227" t="s">
        <v>80</v>
      </c>
      <c r="F5" s="119"/>
      <c r="G5" s="119"/>
      <c r="H5" s="119"/>
      <c r="I5" s="119"/>
      <c r="J5" s="119"/>
      <c r="K5" s="197"/>
      <c r="L5" s="33"/>
      <c r="M5" s="1"/>
      <c r="N5" s="1"/>
      <c r="O5" s="1"/>
    </row>
    <row r="6" spans="1:15" ht="11.25" customHeight="1" x14ac:dyDescent="0.25">
      <c r="B6" s="20"/>
      <c r="C6" s="227" t="s">
        <v>77</v>
      </c>
      <c r="D6" s="227" t="s">
        <v>79</v>
      </c>
      <c r="E6" s="227" t="s">
        <v>81</v>
      </c>
      <c r="F6" s="328" t="s">
        <v>82</v>
      </c>
      <c r="G6" s="328" t="s">
        <v>84</v>
      </c>
      <c r="H6" s="230"/>
      <c r="I6" s="151" t="s">
        <v>173</v>
      </c>
      <c r="J6" s="230"/>
      <c r="K6" s="197"/>
      <c r="L6" s="33"/>
      <c r="M6" s="1"/>
      <c r="N6" s="1"/>
      <c r="O6" s="1"/>
    </row>
    <row r="7" spans="1:15" ht="11.25" customHeight="1" x14ac:dyDescent="0.25">
      <c r="B7" s="20"/>
      <c r="C7" s="227" t="s">
        <v>78</v>
      </c>
      <c r="D7" s="227" t="s">
        <v>77</v>
      </c>
      <c r="E7" s="227" t="s">
        <v>27</v>
      </c>
      <c r="F7" s="227" t="s">
        <v>83</v>
      </c>
      <c r="G7" s="227" t="s">
        <v>85</v>
      </c>
      <c r="H7" s="227" t="s">
        <v>2</v>
      </c>
      <c r="I7" s="227" t="s">
        <v>7</v>
      </c>
      <c r="J7" s="227" t="s">
        <v>86</v>
      </c>
      <c r="K7" s="197"/>
      <c r="L7" s="33"/>
      <c r="M7" s="1"/>
      <c r="N7" s="1"/>
      <c r="O7" s="1"/>
    </row>
    <row r="8" spans="1:15" ht="12.75" customHeight="1" x14ac:dyDescent="0.25">
      <c r="B8" s="30"/>
      <c r="C8" s="112" t="s">
        <v>48</v>
      </c>
      <c r="D8" s="112" t="s">
        <v>48</v>
      </c>
      <c r="E8" s="112" t="s">
        <v>48</v>
      </c>
      <c r="F8" s="112" t="s">
        <v>48</v>
      </c>
      <c r="G8" s="112" t="s">
        <v>48</v>
      </c>
      <c r="H8" s="112" t="s">
        <v>48</v>
      </c>
      <c r="I8" s="112" t="s">
        <v>48</v>
      </c>
      <c r="J8" s="112" t="s">
        <v>48</v>
      </c>
      <c r="K8" s="198"/>
      <c r="L8" s="15"/>
      <c r="M8" s="1"/>
      <c r="N8" s="1"/>
      <c r="O8" s="1"/>
    </row>
    <row r="9" spans="1:15" ht="11.25" customHeight="1" x14ac:dyDescent="0.25">
      <c r="B9" s="109" t="s">
        <v>93</v>
      </c>
      <c r="C9" s="116">
        <v>264713</v>
      </c>
      <c r="D9" s="116">
        <v>103605</v>
      </c>
      <c r="E9" s="116">
        <v>144813</v>
      </c>
      <c r="F9" s="116">
        <v>20508</v>
      </c>
      <c r="G9" s="116">
        <v>58060</v>
      </c>
      <c r="H9" s="116">
        <v>73882</v>
      </c>
      <c r="I9" s="116">
        <v>88295</v>
      </c>
      <c r="J9" s="231">
        <v>753876</v>
      </c>
      <c r="K9" s="199"/>
      <c r="L9" s="114"/>
      <c r="M9" s="114"/>
      <c r="N9" s="114"/>
      <c r="O9" s="1"/>
    </row>
    <row r="10" spans="1:15" ht="11.25" customHeight="1" x14ac:dyDescent="0.25">
      <c r="B10" s="209" t="s">
        <v>94</v>
      </c>
      <c r="C10" s="210">
        <v>-381</v>
      </c>
      <c r="D10" s="210">
        <v>-1173</v>
      </c>
      <c r="E10" s="210">
        <v>1594</v>
      </c>
      <c r="F10" s="210">
        <v>0</v>
      </c>
      <c r="G10" s="210">
        <v>127</v>
      </c>
      <c r="H10" s="211">
        <v>-101</v>
      </c>
      <c r="I10" s="211">
        <f>-66-19</f>
        <v>-85</v>
      </c>
      <c r="J10" s="231">
        <v>-19</v>
      </c>
      <c r="K10" s="199"/>
      <c r="L10" s="114"/>
      <c r="M10" s="114"/>
      <c r="N10" s="114"/>
      <c r="O10" s="1"/>
    </row>
    <row r="11" spans="1:15" ht="11.25" customHeight="1" thickBot="1" x14ac:dyDescent="0.3">
      <c r="B11" s="317" t="s">
        <v>95</v>
      </c>
      <c r="C11" s="318">
        <v>264332</v>
      </c>
      <c r="D11" s="318">
        <v>102432</v>
      </c>
      <c r="E11" s="318">
        <v>146407</v>
      </c>
      <c r="F11" s="318">
        <v>20508</v>
      </c>
      <c r="G11" s="318">
        <v>58187</v>
      </c>
      <c r="H11" s="320">
        <v>73781</v>
      </c>
      <c r="I11" s="320">
        <f>88229-19</f>
        <v>88210</v>
      </c>
      <c r="J11" s="232">
        <f>753876-19</f>
        <v>753857</v>
      </c>
      <c r="K11" s="199"/>
      <c r="L11" s="114"/>
      <c r="M11" s="114"/>
      <c r="N11" s="114"/>
      <c r="O11" s="1"/>
    </row>
    <row r="12" spans="1:15" ht="11.25" customHeight="1" x14ac:dyDescent="0.25">
      <c r="B12" s="109"/>
      <c r="C12" s="116"/>
      <c r="D12" s="116"/>
      <c r="E12" s="116"/>
      <c r="F12" s="116"/>
      <c r="G12" s="116"/>
      <c r="H12" s="117"/>
      <c r="I12" s="117"/>
      <c r="J12" s="233"/>
      <c r="K12" s="199"/>
      <c r="L12" s="114"/>
      <c r="M12" s="114"/>
      <c r="N12" s="114"/>
      <c r="O12" s="1"/>
    </row>
    <row r="13" spans="1:15" ht="11.25" customHeight="1" x14ac:dyDescent="0.25">
      <c r="B13" s="109" t="s">
        <v>96</v>
      </c>
      <c r="C13" s="116">
        <v>181122</v>
      </c>
      <c r="D13" s="116">
        <v>71667</v>
      </c>
      <c r="E13" s="116">
        <v>143139</v>
      </c>
      <c r="F13" s="116">
        <v>22882</v>
      </c>
      <c r="G13" s="116">
        <v>52793</v>
      </c>
      <c r="H13" s="117">
        <v>42007</v>
      </c>
      <c r="I13" s="117">
        <v>194774</v>
      </c>
      <c r="J13" s="231">
        <v>708384</v>
      </c>
      <c r="K13" s="199"/>
      <c r="L13" s="114"/>
      <c r="M13" s="114"/>
      <c r="N13" s="114"/>
      <c r="O13" s="1"/>
    </row>
    <row r="14" spans="1:15" ht="11.25" customHeight="1" x14ac:dyDescent="0.25">
      <c r="B14" s="209" t="s">
        <v>94</v>
      </c>
      <c r="C14" s="210">
        <v>1164</v>
      </c>
      <c r="D14" s="210">
        <v>-6827</v>
      </c>
      <c r="E14" s="210">
        <v>6400</v>
      </c>
      <c r="F14" s="210">
        <v>0</v>
      </c>
      <c r="G14" s="210">
        <v>-1252</v>
      </c>
      <c r="H14" s="211">
        <v>-82</v>
      </c>
      <c r="I14" s="211">
        <f>597-64</f>
        <v>533</v>
      </c>
      <c r="J14" s="231">
        <v>-64</v>
      </c>
      <c r="K14" s="199"/>
      <c r="L14" s="114"/>
      <c r="M14" s="114"/>
      <c r="N14" s="114"/>
      <c r="O14" s="1"/>
    </row>
    <row r="15" spans="1:15" ht="11.25" customHeight="1" thickBot="1" x14ac:dyDescent="0.3">
      <c r="A15" s="319"/>
      <c r="B15" s="317" t="s">
        <v>97</v>
      </c>
      <c r="C15" s="318">
        <v>182286</v>
      </c>
      <c r="D15" s="318">
        <v>64840</v>
      </c>
      <c r="E15" s="318">
        <v>149539</v>
      </c>
      <c r="F15" s="318">
        <v>22882</v>
      </c>
      <c r="G15" s="318">
        <v>51541</v>
      </c>
      <c r="H15" s="318">
        <v>41925</v>
      </c>
      <c r="I15" s="318">
        <f>195371-64</f>
        <v>195307</v>
      </c>
      <c r="J15" s="232">
        <f>708384-64</f>
        <v>708320</v>
      </c>
      <c r="K15" s="199"/>
      <c r="L15" s="114"/>
      <c r="M15" s="114"/>
      <c r="N15" s="114"/>
      <c r="O15" s="1"/>
    </row>
    <row r="16" spans="1:15" ht="11.25" customHeight="1" x14ac:dyDescent="0.25">
      <c r="B16" s="115"/>
      <c r="C16" s="60"/>
      <c r="D16" s="60"/>
      <c r="E16" s="60"/>
      <c r="F16" s="60"/>
      <c r="G16" s="60"/>
      <c r="H16" s="60"/>
      <c r="I16" s="116"/>
      <c r="J16" s="71"/>
      <c r="K16" s="26"/>
      <c r="L16" s="13"/>
      <c r="M16" s="1"/>
      <c r="N16" s="1"/>
      <c r="O16" s="1"/>
    </row>
    <row r="17" spans="1:15" ht="11.25" customHeight="1" x14ac:dyDescent="0.25">
      <c r="B17" s="28"/>
      <c r="C17" s="71"/>
      <c r="D17" s="26"/>
      <c r="E17" s="26"/>
      <c r="F17" s="26"/>
      <c r="G17" s="26"/>
      <c r="H17" s="26"/>
      <c r="I17" s="26"/>
      <c r="J17" s="71"/>
      <c r="K17" s="26"/>
      <c r="L17" s="13"/>
      <c r="M17" s="1"/>
      <c r="N17" s="1"/>
      <c r="O17" s="1"/>
    </row>
    <row r="18" spans="1:15" ht="11.25" customHeight="1" x14ac:dyDescent="0.25">
      <c r="B18" s="28"/>
      <c r="C18" s="71"/>
      <c r="D18" s="26"/>
      <c r="E18" s="26"/>
      <c r="F18" s="26"/>
      <c r="G18" s="26"/>
      <c r="H18" s="26"/>
      <c r="I18" s="26"/>
      <c r="J18" s="71"/>
      <c r="K18" s="26"/>
      <c r="L18" s="13"/>
      <c r="M18" s="1"/>
      <c r="N18" s="1"/>
      <c r="O18" s="1"/>
    </row>
    <row r="19" spans="1:15" ht="11.25" customHeight="1" x14ac:dyDescent="0.25">
      <c r="B19" s="25"/>
      <c r="C19" s="344" t="s">
        <v>180</v>
      </c>
      <c r="D19" s="344"/>
      <c r="E19" s="344"/>
      <c r="F19" s="344"/>
      <c r="G19" s="344"/>
      <c r="H19" s="344"/>
      <c r="I19" s="344"/>
      <c r="J19" s="344"/>
      <c r="K19" s="26"/>
      <c r="L19" s="13"/>
      <c r="M19" s="1"/>
      <c r="N19" s="1"/>
      <c r="O19" s="1"/>
    </row>
    <row r="20" spans="1:15" ht="11.25" customHeight="1" x14ac:dyDescent="0.25">
      <c r="B20" s="20"/>
      <c r="C20" s="227" t="s">
        <v>8</v>
      </c>
      <c r="D20" s="227" t="s">
        <v>46</v>
      </c>
      <c r="E20" s="227" t="s">
        <v>80</v>
      </c>
      <c r="F20" s="119"/>
      <c r="G20" s="119"/>
      <c r="H20" s="119"/>
      <c r="I20" s="119"/>
      <c r="J20" s="119"/>
      <c r="K20" s="197"/>
      <c r="L20" s="33"/>
      <c r="M20" s="1"/>
      <c r="N20" s="1"/>
      <c r="O20" s="1"/>
    </row>
    <row r="21" spans="1:15" ht="11.25" customHeight="1" x14ac:dyDescent="0.25">
      <c r="B21" s="20"/>
      <c r="C21" s="227" t="s">
        <v>77</v>
      </c>
      <c r="D21" s="227" t="s">
        <v>79</v>
      </c>
      <c r="E21" s="227" t="s">
        <v>81</v>
      </c>
      <c r="F21" s="328" t="s">
        <v>82</v>
      </c>
      <c r="G21" s="328" t="s">
        <v>84</v>
      </c>
      <c r="H21" s="230"/>
      <c r="I21" s="151" t="s">
        <v>173</v>
      </c>
      <c r="J21" s="230"/>
      <c r="K21" s="197"/>
      <c r="L21" s="33"/>
      <c r="M21" s="1"/>
      <c r="N21" s="1"/>
      <c r="O21" s="1"/>
    </row>
    <row r="22" spans="1:15" ht="11.25" customHeight="1" x14ac:dyDescent="0.25">
      <c r="B22" s="20"/>
      <c r="C22" s="227" t="s">
        <v>78</v>
      </c>
      <c r="D22" s="227" t="s">
        <v>77</v>
      </c>
      <c r="E22" s="227" t="s">
        <v>27</v>
      </c>
      <c r="F22" s="227" t="s">
        <v>83</v>
      </c>
      <c r="G22" s="227" t="s">
        <v>85</v>
      </c>
      <c r="H22" s="227" t="s">
        <v>2</v>
      </c>
      <c r="I22" s="227" t="s">
        <v>7</v>
      </c>
      <c r="J22" s="227" t="s">
        <v>86</v>
      </c>
      <c r="K22" s="197"/>
      <c r="L22" s="33"/>
      <c r="M22" s="1"/>
      <c r="N22" s="1"/>
      <c r="O22" s="1"/>
    </row>
    <row r="23" spans="1:15" ht="12.75" customHeight="1" x14ac:dyDescent="0.25">
      <c r="B23" s="30"/>
      <c r="C23" s="112" t="s">
        <v>48</v>
      </c>
      <c r="D23" s="112" t="s">
        <v>48</v>
      </c>
      <c r="E23" s="112" t="s">
        <v>48</v>
      </c>
      <c r="F23" s="112" t="s">
        <v>48</v>
      </c>
      <c r="G23" s="112" t="s">
        <v>48</v>
      </c>
      <c r="H23" s="112" t="s">
        <v>48</v>
      </c>
      <c r="I23" s="112" t="s">
        <v>48</v>
      </c>
      <c r="J23" s="112" t="s">
        <v>48</v>
      </c>
      <c r="K23" s="198"/>
      <c r="L23" s="15"/>
      <c r="M23" s="1"/>
      <c r="N23" s="1"/>
      <c r="O23" s="1"/>
    </row>
    <row r="24" spans="1:15" ht="11.25" customHeight="1" x14ac:dyDescent="0.25">
      <c r="B24" s="109" t="s">
        <v>93</v>
      </c>
      <c r="C24" s="118">
        <v>255408</v>
      </c>
      <c r="D24" s="118">
        <v>100531</v>
      </c>
      <c r="E24" s="118">
        <v>138900</v>
      </c>
      <c r="F24" s="118">
        <v>20594</v>
      </c>
      <c r="G24" s="118">
        <v>53640</v>
      </c>
      <c r="H24" s="118">
        <v>73734</v>
      </c>
      <c r="I24" s="118">
        <v>79397</v>
      </c>
      <c r="J24" s="231">
        <v>722204</v>
      </c>
      <c r="K24" s="38"/>
    </row>
    <row r="25" spans="1:15" ht="11.25" customHeight="1" x14ac:dyDescent="0.25">
      <c r="B25" s="209" t="s">
        <v>94</v>
      </c>
      <c r="C25" s="210">
        <v>-333</v>
      </c>
      <c r="D25" s="210">
        <v>-407</v>
      </c>
      <c r="E25" s="210">
        <v>743</v>
      </c>
      <c r="F25" s="210">
        <v>0</v>
      </c>
      <c r="G25" s="210">
        <v>122</v>
      </c>
      <c r="H25" s="211">
        <v>-152</v>
      </c>
      <c r="I25" s="211">
        <f>27-21</f>
        <v>6</v>
      </c>
      <c r="J25" s="231">
        <v>-21</v>
      </c>
      <c r="K25" s="38"/>
    </row>
    <row r="26" spans="1:15" ht="11.25" customHeight="1" thickBot="1" x14ac:dyDescent="0.3">
      <c r="A26" s="319"/>
      <c r="B26" s="317" t="s">
        <v>95</v>
      </c>
      <c r="C26" s="318">
        <v>255075</v>
      </c>
      <c r="D26" s="318">
        <v>100124</v>
      </c>
      <c r="E26" s="318">
        <v>139643</v>
      </c>
      <c r="F26" s="318">
        <v>20594</v>
      </c>
      <c r="G26" s="318">
        <v>53762</v>
      </c>
      <c r="H26" s="320">
        <v>73582</v>
      </c>
      <c r="I26" s="320">
        <f>79424-21</f>
        <v>79403</v>
      </c>
      <c r="J26" s="232">
        <f>722204-21</f>
        <v>722183</v>
      </c>
      <c r="K26" s="38"/>
    </row>
    <row r="27" spans="1:15" ht="11.25" customHeight="1" x14ac:dyDescent="0.25">
      <c r="B27" s="109"/>
      <c r="C27" s="116"/>
      <c r="D27" s="116"/>
      <c r="E27" s="116"/>
      <c r="F27" s="116"/>
      <c r="G27" s="116"/>
      <c r="H27" s="117"/>
      <c r="I27" s="117"/>
      <c r="J27" s="233"/>
      <c r="K27" s="38"/>
    </row>
    <row r="28" spans="1:15" ht="11.25" customHeight="1" x14ac:dyDescent="0.25">
      <c r="B28" s="109" t="s">
        <v>96</v>
      </c>
      <c r="C28" s="116">
        <v>175459</v>
      </c>
      <c r="D28" s="116">
        <v>70805</v>
      </c>
      <c r="E28" s="116">
        <v>132798</v>
      </c>
      <c r="F28" s="116">
        <v>22594</v>
      </c>
      <c r="G28" s="116">
        <v>48888</v>
      </c>
      <c r="H28" s="117">
        <v>42646</v>
      </c>
      <c r="I28" s="117">
        <v>185715</v>
      </c>
      <c r="J28" s="231">
        <v>678905</v>
      </c>
      <c r="K28" s="38"/>
    </row>
    <row r="29" spans="1:15" ht="11.25" customHeight="1" x14ac:dyDescent="0.25">
      <c r="B29" s="209" t="s">
        <v>94</v>
      </c>
      <c r="C29" s="210">
        <v>626</v>
      </c>
      <c r="D29" s="210">
        <v>-5903</v>
      </c>
      <c r="E29" s="210">
        <v>5113</v>
      </c>
      <c r="F29" s="210">
        <v>0</v>
      </c>
      <c r="G29" s="210">
        <v>-964</v>
      </c>
      <c r="H29" s="211">
        <v>-151</v>
      </c>
      <c r="I29" s="211">
        <f>1279-70</f>
        <v>1209</v>
      </c>
      <c r="J29" s="231">
        <v>-70</v>
      </c>
      <c r="K29" s="38"/>
    </row>
    <row r="30" spans="1:15" ht="11.25" customHeight="1" thickBot="1" x14ac:dyDescent="0.3">
      <c r="B30" s="317" t="s">
        <v>97</v>
      </c>
      <c r="C30" s="318">
        <v>176085</v>
      </c>
      <c r="D30" s="318">
        <v>64902</v>
      </c>
      <c r="E30" s="318">
        <v>137911</v>
      </c>
      <c r="F30" s="318">
        <v>22594</v>
      </c>
      <c r="G30" s="318">
        <v>47924</v>
      </c>
      <c r="H30" s="318">
        <v>42495</v>
      </c>
      <c r="I30" s="318">
        <f>186994-70</f>
        <v>186924</v>
      </c>
      <c r="J30" s="232">
        <f>678905-70</f>
        <v>678835</v>
      </c>
      <c r="K30" s="38"/>
    </row>
    <row r="31" spans="1:15" ht="11.25" customHeight="1" x14ac:dyDescent="0.25">
      <c r="B31" s="115"/>
      <c r="C31" s="60"/>
      <c r="D31" s="60"/>
      <c r="E31" s="60"/>
      <c r="F31" s="60"/>
      <c r="G31" s="60"/>
      <c r="H31" s="60"/>
      <c r="I31" s="60"/>
      <c r="J31" s="60"/>
      <c r="K31" s="38"/>
    </row>
    <row r="32" spans="1:15" x14ac:dyDescent="0.25">
      <c r="B32" s="45"/>
      <c r="C32" s="5"/>
      <c r="D32" s="5"/>
      <c r="E32" s="5"/>
      <c r="F32" s="5"/>
      <c r="G32" s="5"/>
      <c r="H32" s="5"/>
      <c r="I32" s="5"/>
      <c r="J32" s="5"/>
      <c r="K32" s="38"/>
    </row>
  </sheetData>
  <mergeCells count="2">
    <mergeCell ref="C4:J4"/>
    <mergeCell ref="C19:J19"/>
  </mergeCells>
  <conditionalFormatting sqref="C13 C28">
    <cfRule type="expression" dxfId="448" priority="8" stopIfTrue="1">
      <formula>#REF!&gt;0</formula>
    </cfRule>
    <cfRule type="expression" dxfId="447" priority="9" stopIfTrue="1">
      <formula>#REF!&gt;0</formula>
    </cfRule>
  </conditionalFormatting>
  <conditionalFormatting sqref="D13 D28">
    <cfRule type="expression" dxfId="446" priority="6" stopIfTrue="1">
      <formula>#REF!&gt;0</formula>
    </cfRule>
    <cfRule type="expression" dxfId="445" priority="7" stopIfTrue="1">
      <formula>#REF!&gt;0</formula>
    </cfRule>
  </conditionalFormatting>
  <conditionalFormatting sqref="E13:I13 E28:I28">
    <cfRule type="expression" dxfId="444" priority="4" stopIfTrue="1">
      <formula>#REF!&gt;0</formula>
    </cfRule>
    <cfRule type="expression" dxfId="443" priority="5" stopIfTrue="1">
      <formula>#REF!&gt;0</formula>
    </cfRule>
  </conditionalFormatting>
  <conditionalFormatting sqref="C15 C30">
    <cfRule type="expression" dxfId="442" priority="3" stopIfTrue="1">
      <formula>#REF!&gt;0</formula>
    </cfRule>
  </conditionalFormatting>
  <conditionalFormatting sqref="D15 D30">
    <cfRule type="expression" dxfId="441" priority="2" stopIfTrue="1">
      <formula>#REF!&gt;0</formula>
    </cfRule>
  </conditionalFormatting>
  <conditionalFormatting sqref="E15:I15 E30:I30">
    <cfRule type="expression" dxfId="440" priority="1" stopIfTrue="1">
      <formula>#REF!&gt;0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B1:N26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28.7109375" style="2" customWidth="1"/>
    <col min="3" max="3" width="7.7109375" customWidth="1"/>
    <col min="4" max="4" width="9.5703125" bestFit="1" customWidth="1"/>
    <col min="5" max="5" width="10.28515625" bestFit="1" customWidth="1"/>
    <col min="6" max="6" width="10.42578125" customWidth="1"/>
    <col min="7" max="7" width="7.140625" bestFit="1" customWidth="1"/>
    <col min="8" max="8" width="8.5703125" bestFit="1" customWidth="1"/>
    <col min="9" max="9" width="6.7109375" bestFit="1" customWidth="1"/>
    <col min="10" max="10" width="7.7109375" customWidth="1"/>
    <col min="11" max="12" width="8.7109375" customWidth="1"/>
  </cols>
  <sheetData>
    <row r="1" spans="2:14" ht="15" customHeight="1" x14ac:dyDescent="0.25">
      <c r="B1" s="19"/>
      <c r="C1" s="8"/>
      <c r="D1" s="9"/>
      <c r="E1" s="9"/>
      <c r="F1" s="9"/>
      <c r="G1" s="9"/>
      <c r="H1" s="9"/>
      <c r="I1" s="9"/>
      <c r="J1" s="9"/>
      <c r="K1" s="9"/>
      <c r="L1" s="9"/>
      <c r="M1" s="65"/>
    </row>
    <row r="2" spans="2:14" x14ac:dyDescent="0.25">
      <c r="B2" s="69" t="s">
        <v>300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65"/>
    </row>
    <row r="3" spans="2:14" ht="11.25" customHeight="1" x14ac:dyDescent="0.25">
      <c r="B3" s="24"/>
      <c r="C3" s="38"/>
      <c r="D3" s="38"/>
      <c r="E3" s="38"/>
      <c r="F3" s="38"/>
      <c r="G3" s="38"/>
      <c r="H3" s="38"/>
      <c r="I3" s="38"/>
      <c r="J3" s="38"/>
      <c r="K3" s="37"/>
      <c r="L3" s="1"/>
      <c r="M3" s="65"/>
    </row>
    <row r="4" spans="2:14" ht="11.25" customHeight="1" x14ac:dyDescent="0.25">
      <c r="B4" s="25"/>
      <c r="C4" s="344" t="s">
        <v>171</v>
      </c>
      <c r="D4" s="344"/>
      <c r="E4" s="344"/>
      <c r="F4" s="344"/>
      <c r="G4" s="344"/>
      <c r="H4" s="344"/>
      <c r="I4" s="344"/>
      <c r="J4" s="344"/>
      <c r="K4" s="43"/>
      <c r="L4" s="32"/>
      <c r="M4" s="66"/>
    </row>
    <row r="5" spans="2:14" ht="11.25" customHeight="1" x14ac:dyDescent="0.25">
      <c r="B5" s="20"/>
      <c r="C5" s="227" t="s">
        <v>8</v>
      </c>
      <c r="D5" s="227" t="s">
        <v>46</v>
      </c>
      <c r="E5" s="227" t="s">
        <v>80</v>
      </c>
      <c r="F5" s="119"/>
      <c r="G5" s="119"/>
      <c r="H5" s="119"/>
      <c r="I5" s="119"/>
      <c r="J5" s="119"/>
      <c r="K5" s="197"/>
      <c r="L5" s="33"/>
    </row>
    <row r="6" spans="2:14" ht="11.25" customHeight="1" x14ac:dyDescent="0.25">
      <c r="B6" s="20"/>
      <c r="C6" s="227" t="s">
        <v>77</v>
      </c>
      <c r="D6" s="227" t="s">
        <v>79</v>
      </c>
      <c r="E6" s="227" t="s">
        <v>81</v>
      </c>
      <c r="F6" s="227" t="s">
        <v>82</v>
      </c>
      <c r="G6" s="227" t="s">
        <v>84</v>
      </c>
      <c r="H6" s="151"/>
      <c r="I6" s="151" t="s">
        <v>173</v>
      </c>
      <c r="J6" s="151"/>
      <c r="K6" s="197"/>
      <c r="L6" s="33"/>
    </row>
    <row r="7" spans="2:14" ht="11.25" customHeight="1" x14ac:dyDescent="0.25">
      <c r="B7" s="20"/>
      <c r="C7" s="227" t="s">
        <v>78</v>
      </c>
      <c r="D7" s="227" t="s">
        <v>77</v>
      </c>
      <c r="E7" s="227" t="s">
        <v>27</v>
      </c>
      <c r="F7" s="329" t="s">
        <v>83</v>
      </c>
      <c r="G7" s="227" t="s">
        <v>85</v>
      </c>
      <c r="H7" s="227" t="s">
        <v>2</v>
      </c>
      <c r="I7" s="227" t="s">
        <v>7</v>
      </c>
      <c r="J7" s="227" t="s">
        <v>86</v>
      </c>
      <c r="K7" s="197"/>
      <c r="L7" s="33"/>
    </row>
    <row r="8" spans="2:14" ht="12.75" customHeight="1" x14ac:dyDescent="0.25">
      <c r="B8" s="30"/>
      <c r="C8" s="112" t="s">
        <v>45</v>
      </c>
      <c r="D8" s="112" t="s">
        <v>45</v>
      </c>
      <c r="E8" s="112" t="s">
        <v>45</v>
      </c>
      <c r="F8" s="112" t="s">
        <v>45</v>
      </c>
      <c r="G8" s="112" t="s">
        <v>45</v>
      </c>
      <c r="H8" s="112" t="s">
        <v>45</v>
      </c>
      <c r="I8" s="112" t="s">
        <v>45</v>
      </c>
      <c r="J8" s="112" t="s">
        <v>45</v>
      </c>
      <c r="K8" s="198"/>
      <c r="L8" s="15"/>
      <c r="M8" s="1"/>
      <c r="N8" s="1"/>
    </row>
    <row r="9" spans="2:14" ht="19.5" customHeight="1" x14ac:dyDescent="0.25">
      <c r="B9" s="193" t="s">
        <v>90</v>
      </c>
      <c r="C9" s="195">
        <v>38.200000000000003</v>
      </c>
      <c r="D9" s="196">
        <v>36.200000000000003</v>
      </c>
      <c r="E9" s="196">
        <v>35.200000000000003</v>
      </c>
      <c r="F9" s="196">
        <v>64.7</v>
      </c>
      <c r="G9" s="196">
        <v>47</v>
      </c>
      <c r="H9" s="196">
        <v>46.7</v>
      </c>
      <c r="I9" s="196" t="s">
        <v>92</v>
      </c>
      <c r="J9" s="234">
        <v>44.9</v>
      </c>
      <c r="K9" s="200"/>
      <c r="L9" s="111"/>
      <c r="M9" s="111"/>
      <c r="N9" s="111"/>
    </row>
    <row r="10" spans="2:14" ht="19.5" customHeight="1" thickBot="1" x14ac:dyDescent="0.3">
      <c r="B10" s="194" t="s">
        <v>91</v>
      </c>
      <c r="C10" s="235">
        <v>37.4</v>
      </c>
      <c r="D10" s="236">
        <v>36.9</v>
      </c>
      <c r="E10" s="236">
        <v>34.5</v>
      </c>
      <c r="F10" s="236">
        <v>64.7</v>
      </c>
      <c r="G10" s="236">
        <v>45.1</v>
      </c>
      <c r="H10" s="236">
        <v>46.7</v>
      </c>
      <c r="I10" s="236" t="s">
        <v>92</v>
      </c>
      <c r="J10" s="237">
        <v>43.4</v>
      </c>
      <c r="K10" s="200"/>
      <c r="L10" s="111"/>
      <c r="M10" s="111"/>
      <c r="N10" s="111"/>
    </row>
    <row r="11" spans="2:14" ht="11.25" customHeight="1" x14ac:dyDescent="0.25">
      <c r="B11" s="115"/>
      <c r="C11" s="26"/>
      <c r="D11" s="60"/>
      <c r="E11" s="60"/>
      <c r="F11" s="60"/>
      <c r="G11" s="60"/>
      <c r="H11" s="60"/>
      <c r="I11" s="60"/>
      <c r="J11" s="240"/>
      <c r="K11" s="26"/>
      <c r="L11" s="13"/>
      <c r="M11" s="1"/>
      <c r="N11" s="1"/>
    </row>
    <row r="12" spans="2:14" ht="11.25" customHeight="1" x14ac:dyDescent="0.25">
      <c r="B12" s="28"/>
      <c r="C12" s="71"/>
      <c r="D12" s="26"/>
      <c r="E12" s="26"/>
      <c r="F12" s="26"/>
      <c r="G12" s="26"/>
      <c r="H12" s="26"/>
      <c r="I12" s="26"/>
      <c r="J12" s="71"/>
      <c r="K12" s="26"/>
      <c r="L12" s="13"/>
    </row>
    <row r="13" spans="2:14" ht="11.25" customHeight="1" x14ac:dyDescent="0.25">
      <c r="B13" s="28"/>
      <c r="C13" s="71"/>
      <c r="D13" s="71"/>
      <c r="E13" s="71"/>
      <c r="F13" s="71"/>
      <c r="G13" s="71"/>
      <c r="H13" s="71"/>
      <c r="I13" s="71"/>
      <c r="J13" s="71"/>
      <c r="K13" s="26"/>
      <c r="L13" s="13"/>
    </row>
    <row r="14" spans="2:14" ht="11.25" customHeight="1" x14ac:dyDescent="0.25">
      <c r="B14" s="25"/>
      <c r="C14" s="344" t="s">
        <v>63</v>
      </c>
      <c r="D14" s="344"/>
      <c r="E14" s="344"/>
      <c r="F14" s="344"/>
      <c r="G14" s="344"/>
      <c r="H14" s="344"/>
      <c r="I14" s="344"/>
      <c r="J14" s="344"/>
      <c r="K14" s="43"/>
      <c r="L14" s="32"/>
      <c r="M14" s="66"/>
    </row>
    <row r="15" spans="2:14" ht="11.25" customHeight="1" x14ac:dyDescent="0.25">
      <c r="B15" s="20"/>
      <c r="C15" s="227" t="s">
        <v>8</v>
      </c>
      <c r="D15" s="227" t="s">
        <v>46</v>
      </c>
      <c r="E15" s="227" t="s">
        <v>80</v>
      </c>
      <c r="F15" s="119"/>
      <c r="G15" s="119"/>
      <c r="H15" s="119"/>
      <c r="I15" s="119"/>
      <c r="J15" s="119"/>
      <c r="K15" s="197"/>
      <c r="L15" s="33"/>
    </row>
    <row r="16" spans="2:14" ht="11.25" customHeight="1" x14ac:dyDescent="0.25">
      <c r="B16" s="20"/>
      <c r="C16" s="227" t="s">
        <v>77</v>
      </c>
      <c r="D16" s="227" t="s">
        <v>79</v>
      </c>
      <c r="E16" s="227" t="s">
        <v>81</v>
      </c>
      <c r="F16" s="227" t="s">
        <v>82</v>
      </c>
      <c r="G16" s="227" t="s">
        <v>84</v>
      </c>
      <c r="H16" s="151"/>
      <c r="I16" s="151" t="s">
        <v>173</v>
      </c>
      <c r="J16" s="151"/>
      <c r="K16" s="197"/>
      <c r="L16" s="33"/>
    </row>
    <row r="17" spans="2:14" ht="11.25" customHeight="1" x14ac:dyDescent="0.25">
      <c r="B17" s="20"/>
      <c r="C17" s="227" t="s">
        <v>78</v>
      </c>
      <c r="D17" s="227" t="s">
        <v>77</v>
      </c>
      <c r="E17" s="227" t="s">
        <v>27</v>
      </c>
      <c r="F17" s="329" t="s">
        <v>83</v>
      </c>
      <c r="G17" s="227" t="s">
        <v>85</v>
      </c>
      <c r="H17" s="227" t="s">
        <v>2</v>
      </c>
      <c r="I17" s="227" t="s">
        <v>7</v>
      </c>
      <c r="J17" s="227" t="s">
        <v>86</v>
      </c>
      <c r="K17" s="197"/>
      <c r="L17" s="33"/>
    </row>
    <row r="18" spans="2:14" ht="12.75" customHeight="1" x14ac:dyDescent="0.25">
      <c r="B18" s="30"/>
      <c r="C18" s="112" t="s">
        <v>45</v>
      </c>
      <c r="D18" s="112" t="s">
        <v>45</v>
      </c>
      <c r="E18" s="112" t="s">
        <v>45</v>
      </c>
      <c r="F18" s="112" t="s">
        <v>45</v>
      </c>
      <c r="G18" s="112" t="s">
        <v>45</v>
      </c>
      <c r="H18" s="112" t="s">
        <v>45</v>
      </c>
      <c r="I18" s="112" t="s">
        <v>45</v>
      </c>
      <c r="J18" s="112" t="s">
        <v>45</v>
      </c>
      <c r="K18" s="198"/>
      <c r="L18" s="15"/>
      <c r="M18" s="1"/>
      <c r="N18" s="1"/>
    </row>
    <row r="19" spans="2:14" ht="19.5" customHeight="1" x14ac:dyDescent="0.25">
      <c r="B19" s="193" t="s">
        <v>90</v>
      </c>
      <c r="C19" s="196">
        <v>38.9</v>
      </c>
      <c r="D19" s="196">
        <v>36.1</v>
      </c>
      <c r="E19" s="196">
        <v>33.299999999999997</v>
      </c>
      <c r="F19" s="196">
        <v>66.5</v>
      </c>
      <c r="G19" s="196">
        <v>45.9</v>
      </c>
      <c r="H19" s="196">
        <v>47.8</v>
      </c>
      <c r="I19" s="195" t="s">
        <v>92</v>
      </c>
      <c r="J19" s="234">
        <v>45.1</v>
      </c>
      <c r="K19" s="38"/>
    </row>
    <row r="20" spans="2:14" ht="19.5" customHeight="1" thickBot="1" x14ac:dyDescent="0.3">
      <c r="B20" s="194" t="s">
        <v>91</v>
      </c>
      <c r="C20" s="236">
        <v>38.1</v>
      </c>
      <c r="D20" s="236">
        <v>36.9</v>
      </c>
      <c r="E20" s="236">
        <v>33.1</v>
      </c>
      <c r="F20" s="236">
        <v>66.5</v>
      </c>
      <c r="G20" s="236">
        <v>43.408788282290281</v>
      </c>
      <c r="H20" s="236">
        <v>47.8</v>
      </c>
      <c r="I20" s="235" t="s">
        <v>92</v>
      </c>
      <c r="J20" s="237">
        <v>43.8</v>
      </c>
      <c r="K20" s="38"/>
    </row>
    <row r="21" spans="2:14" ht="11.25" customHeight="1" x14ac:dyDescent="0.25">
      <c r="B21" s="115"/>
      <c r="C21" s="60"/>
      <c r="D21" s="60"/>
      <c r="E21" s="60"/>
      <c r="F21" s="60"/>
      <c r="G21" s="60"/>
      <c r="H21" s="60"/>
      <c r="I21" s="26"/>
      <c r="J21" s="60"/>
      <c r="K21" s="38"/>
    </row>
    <row r="22" spans="2:14" x14ac:dyDescent="0.25">
      <c r="B22" s="36"/>
      <c r="C22" s="37"/>
      <c r="D22" s="37"/>
      <c r="E22" s="37"/>
      <c r="F22" s="37"/>
      <c r="G22" s="37"/>
      <c r="H22" s="37"/>
      <c r="I22" s="37"/>
      <c r="J22" s="37"/>
      <c r="K22" s="38"/>
    </row>
    <row r="23" spans="2:14" x14ac:dyDescent="0.25">
      <c r="B23" s="25"/>
      <c r="C23" s="38"/>
      <c r="D23" s="38"/>
      <c r="E23" s="38"/>
      <c r="F23" s="38"/>
      <c r="G23" s="38"/>
      <c r="H23" s="38"/>
      <c r="I23" s="38"/>
      <c r="J23" s="38"/>
      <c r="K23" s="38"/>
    </row>
    <row r="24" spans="2:14" x14ac:dyDescent="0.25">
      <c r="K24" s="38"/>
    </row>
    <row r="25" spans="2:14" x14ac:dyDescent="0.25">
      <c r="K25" s="38"/>
    </row>
    <row r="26" spans="2:14" x14ac:dyDescent="0.25">
      <c r="K26" s="38"/>
    </row>
  </sheetData>
  <mergeCells count="2">
    <mergeCell ref="C4:J4"/>
    <mergeCell ref="C14:J14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B1:F76"/>
  <sheetViews>
    <sheetView showGridLines="0" view="pageBreakPreview" zoomScale="115" zoomScaleNormal="126" zoomScaleSheetLayoutView="115" workbookViewId="0">
      <selection activeCell="E7" sqref="E7:E8"/>
    </sheetView>
  </sheetViews>
  <sheetFormatPr defaultRowHeight="15" x14ac:dyDescent="0.25"/>
  <cols>
    <col min="1" max="1" width="1.42578125" customWidth="1"/>
    <col min="2" max="2" width="53.5703125" style="2" customWidth="1"/>
    <col min="3" max="5" width="8.7109375" customWidth="1"/>
  </cols>
  <sheetData>
    <row r="1" spans="2:6" ht="15" customHeight="1" x14ac:dyDescent="0.25">
      <c r="B1" s="7"/>
      <c r="C1" s="8"/>
      <c r="D1" s="10"/>
      <c r="E1" s="10"/>
    </row>
    <row r="2" spans="2:6" ht="15" customHeight="1" x14ac:dyDescent="0.25">
      <c r="B2" s="69"/>
      <c r="C2" s="8"/>
      <c r="D2" s="10"/>
      <c r="E2" s="10"/>
    </row>
    <row r="3" spans="2:6" ht="15" customHeight="1" x14ac:dyDescent="0.25">
      <c r="B3" s="52"/>
      <c r="C3" s="39"/>
      <c r="D3" s="40"/>
      <c r="E3" s="40"/>
      <c r="F3" s="38"/>
    </row>
    <row r="4" spans="2:6" ht="11.25" customHeight="1" x14ac:dyDescent="0.25">
      <c r="B4" s="23"/>
      <c r="C4" s="345" t="s">
        <v>31</v>
      </c>
      <c r="D4" s="345"/>
      <c r="E4" s="345"/>
      <c r="F4" s="38"/>
    </row>
    <row r="5" spans="2:6" ht="11.25" customHeight="1" x14ac:dyDescent="0.25">
      <c r="B5" s="20"/>
      <c r="C5" s="230" t="s">
        <v>181</v>
      </c>
      <c r="D5" s="230" t="s">
        <v>182</v>
      </c>
      <c r="E5" s="230" t="s">
        <v>183</v>
      </c>
      <c r="F5" s="38"/>
    </row>
    <row r="6" spans="2:6" ht="12.75" customHeight="1" x14ac:dyDescent="0.25">
      <c r="B6" s="30" t="s">
        <v>99</v>
      </c>
      <c r="C6" s="321" t="s">
        <v>70</v>
      </c>
      <c r="D6" s="321" t="s">
        <v>70</v>
      </c>
      <c r="E6" s="321" t="s">
        <v>70</v>
      </c>
      <c r="F6" s="38"/>
    </row>
    <row r="7" spans="2:6" ht="11.25" customHeight="1" x14ac:dyDescent="0.25">
      <c r="B7" s="16" t="s">
        <v>11</v>
      </c>
      <c r="C7" s="239">
        <v>0</v>
      </c>
      <c r="D7" s="12">
        <v>7082</v>
      </c>
      <c r="E7" s="12">
        <v>6862</v>
      </c>
      <c r="F7" s="38"/>
    </row>
    <row r="8" spans="2:6" ht="11.25" customHeight="1" x14ac:dyDescent="0.25">
      <c r="B8" s="16" t="s">
        <v>0</v>
      </c>
      <c r="C8" s="57">
        <v>0</v>
      </c>
      <c r="D8" s="12">
        <v>2051</v>
      </c>
      <c r="E8" s="12">
        <v>2105</v>
      </c>
      <c r="F8" s="38"/>
    </row>
    <row r="9" spans="2:6" ht="11.25" customHeight="1" x14ac:dyDescent="0.25">
      <c r="B9" s="122" t="s">
        <v>12</v>
      </c>
      <c r="C9" s="121">
        <v>0</v>
      </c>
      <c r="D9" s="240">
        <v>9133</v>
      </c>
      <c r="E9" s="240">
        <v>8967</v>
      </c>
      <c r="F9" s="38"/>
    </row>
    <row r="10" spans="2:6" ht="11.25" customHeight="1" x14ac:dyDescent="0.25">
      <c r="B10" s="16" t="s">
        <v>13</v>
      </c>
      <c r="C10" s="121">
        <v>0</v>
      </c>
      <c r="D10" s="12">
        <v>944</v>
      </c>
      <c r="E10" s="12">
        <v>884</v>
      </c>
      <c r="F10" s="38"/>
    </row>
    <row r="11" spans="2:6" ht="11.25" customHeight="1" x14ac:dyDescent="0.25">
      <c r="B11" s="22" t="s">
        <v>6</v>
      </c>
      <c r="C11" s="57">
        <v>0</v>
      </c>
      <c r="D11" s="12">
        <v>385</v>
      </c>
      <c r="E11" s="21">
        <v>354</v>
      </c>
      <c r="F11" s="38"/>
    </row>
    <row r="12" spans="2:6" ht="11.25" customHeight="1" x14ac:dyDescent="0.25">
      <c r="B12" s="11" t="s">
        <v>17</v>
      </c>
      <c r="C12" s="121">
        <v>0</v>
      </c>
      <c r="D12" s="240">
        <v>10462</v>
      </c>
      <c r="E12" s="240">
        <v>10205</v>
      </c>
      <c r="F12" s="38"/>
    </row>
    <row r="13" spans="2:6" ht="11.25" customHeight="1" x14ac:dyDescent="0.25">
      <c r="B13" s="16" t="s">
        <v>100</v>
      </c>
      <c r="C13" s="57">
        <v>0</v>
      </c>
      <c r="D13" s="12">
        <v>70</v>
      </c>
      <c r="E13" s="12">
        <v>84</v>
      </c>
      <c r="F13" s="38"/>
    </row>
    <row r="14" spans="2:6" ht="11.25" customHeight="1" x14ac:dyDescent="0.25">
      <c r="B14" s="122" t="s">
        <v>101</v>
      </c>
      <c r="C14" s="121">
        <v>0</v>
      </c>
      <c r="D14" s="240">
        <v>10532</v>
      </c>
      <c r="E14" s="240">
        <v>10289</v>
      </c>
      <c r="F14" s="38"/>
    </row>
    <row r="15" spans="2:6" ht="11.25" customHeight="1" x14ac:dyDescent="0.25">
      <c r="B15" s="16" t="s">
        <v>16</v>
      </c>
      <c r="C15" s="121">
        <v>0</v>
      </c>
      <c r="D15" s="12">
        <v>-4543</v>
      </c>
      <c r="E15" s="12">
        <v>-4467</v>
      </c>
      <c r="F15" s="38"/>
    </row>
    <row r="16" spans="2:6" ht="11.25" customHeight="1" x14ac:dyDescent="0.25">
      <c r="B16" s="22" t="s">
        <v>50</v>
      </c>
      <c r="C16" s="57">
        <v>0</v>
      </c>
      <c r="D16" s="12">
        <v>-465.91406217000008</v>
      </c>
      <c r="E16" s="21">
        <v>-616</v>
      </c>
      <c r="F16" s="38"/>
    </row>
    <row r="17" spans="2:6" ht="11.25" customHeight="1" x14ac:dyDescent="0.25">
      <c r="B17" s="122" t="s">
        <v>24</v>
      </c>
      <c r="C17" s="121">
        <v>0</v>
      </c>
      <c r="D17" s="240">
        <v>5523</v>
      </c>
      <c r="E17" s="240">
        <v>5206</v>
      </c>
      <c r="F17" s="38"/>
    </row>
    <row r="18" spans="2:6" ht="11.25" customHeight="1" x14ac:dyDescent="0.25">
      <c r="B18" s="16" t="s">
        <v>107</v>
      </c>
      <c r="C18" s="121">
        <v>0</v>
      </c>
      <c r="D18" s="12">
        <v>-1505</v>
      </c>
      <c r="E18" s="12">
        <v>-1448</v>
      </c>
      <c r="F18" s="38"/>
    </row>
    <row r="19" spans="2:6" ht="11.25" customHeight="1" x14ac:dyDescent="0.25">
      <c r="B19" s="22" t="s">
        <v>106</v>
      </c>
      <c r="C19" s="57">
        <v>0</v>
      </c>
      <c r="D19" s="12">
        <v>-8</v>
      </c>
      <c r="E19" s="21">
        <v>-8</v>
      </c>
      <c r="F19" s="38"/>
    </row>
    <row r="20" spans="2:6" ht="11.25" customHeight="1" x14ac:dyDescent="0.25">
      <c r="B20" s="122" t="s">
        <v>102</v>
      </c>
      <c r="C20" s="121">
        <v>0</v>
      </c>
      <c r="D20" s="240">
        <v>4010</v>
      </c>
      <c r="E20" s="240">
        <v>3750</v>
      </c>
      <c r="F20" s="38"/>
    </row>
    <row r="21" spans="2:6" ht="11.25" customHeight="1" x14ac:dyDescent="0.25">
      <c r="B21" s="16" t="s">
        <v>71</v>
      </c>
      <c r="C21" s="121">
        <v>0</v>
      </c>
      <c r="D21" s="12">
        <v>37</v>
      </c>
      <c r="E21" s="12">
        <v>-10</v>
      </c>
      <c r="F21" s="38"/>
    </row>
    <row r="22" spans="2:6" ht="12.6" customHeight="1" x14ac:dyDescent="0.25">
      <c r="B22" s="16" t="s">
        <v>72</v>
      </c>
      <c r="C22" s="57">
        <v>0</v>
      </c>
      <c r="D22" s="12">
        <v>-60</v>
      </c>
      <c r="E22" s="12">
        <v>-109</v>
      </c>
      <c r="F22" s="38"/>
    </row>
    <row r="23" spans="2:6" ht="11.25" customHeight="1" x14ac:dyDescent="0.25">
      <c r="B23" s="123" t="s">
        <v>73</v>
      </c>
      <c r="C23" s="62">
        <v>0</v>
      </c>
      <c r="D23" s="242">
        <v>3986.6255234290002</v>
      </c>
      <c r="E23" s="242">
        <v>3631</v>
      </c>
      <c r="F23" s="38"/>
    </row>
    <row r="24" spans="2:6" ht="5.25" customHeight="1" x14ac:dyDescent="0.25">
      <c r="B24" s="124"/>
      <c r="C24" s="121"/>
      <c r="D24" s="12"/>
      <c r="E24" s="12"/>
      <c r="F24" s="38"/>
    </row>
    <row r="25" spans="2:6" ht="11.25" customHeight="1" x14ac:dyDescent="0.25">
      <c r="B25" s="11" t="s">
        <v>108</v>
      </c>
      <c r="C25" s="121"/>
      <c r="D25" s="12"/>
      <c r="E25" s="12"/>
      <c r="F25" s="38"/>
    </row>
    <row r="26" spans="2:6" ht="11.25" customHeight="1" x14ac:dyDescent="0.25">
      <c r="B26" s="16" t="s">
        <v>3</v>
      </c>
      <c r="C26" s="121">
        <v>0</v>
      </c>
      <c r="D26" s="12">
        <v>1566</v>
      </c>
      <c r="E26" s="12">
        <v>1523</v>
      </c>
      <c r="F26" s="38"/>
    </row>
    <row r="27" spans="2:6" ht="11.25" customHeight="1" x14ac:dyDescent="0.25">
      <c r="B27" s="16" t="s">
        <v>103</v>
      </c>
      <c r="C27" s="121">
        <v>0</v>
      </c>
      <c r="D27" s="12">
        <v>748</v>
      </c>
      <c r="E27" s="12">
        <v>726</v>
      </c>
      <c r="F27" s="38"/>
    </row>
    <row r="28" spans="2:6" ht="11.25" customHeight="1" x14ac:dyDescent="0.25">
      <c r="B28" s="16" t="s">
        <v>5</v>
      </c>
      <c r="C28" s="121">
        <v>0</v>
      </c>
      <c r="D28" s="12">
        <v>599</v>
      </c>
      <c r="E28" s="12">
        <v>596</v>
      </c>
      <c r="F28" s="38"/>
    </row>
    <row r="29" spans="2:6" ht="11.25" customHeight="1" x14ac:dyDescent="0.25">
      <c r="B29" s="16" t="s">
        <v>1</v>
      </c>
      <c r="C29" s="121">
        <v>0</v>
      </c>
      <c r="D29" s="12">
        <v>348</v>
      </c>
      <c r="E29" s="12">
        <v>331</v>
      </c>
      <c r="F29" s="38"/>
    </row>
    <row r="30" spans="2:6" ht="11.25" customHeight="1" x14ac:dyDescent="0.25">
      <c r="B30" s="16" t="s">
        <v>20</v>
      </c>
      <c r="C30" s="121">
        <v>0</v>
      </c>
      <c r="D30" s="12">
        <v>316</v>
      </c>
      <c r="E30" s="12">
        <v>305</v>
      </c>
      <c r="F30" s="38"/>
    </row>
    <row r="31" spans="2:6" ht="11.25" customHeight="1" x14ac:dyDescent="0.25">
      <c r="B31" s="16" t="s">
        <v>2</v>
      </c>
      <c r="C31" s="121">
        <v>0</v>
      </c>
      <c r="D31" s="12">
        <v>303</v>
      </c>
      <c r="E31" s="12">
        <v>258</v>
      </c>
      <c r="F31" s="38"/>
    </row>
    <row r="32" spans="2:6" ht="11.25" customHeight="1" x14ac:dyDescent="0.25">
      <c r="B32" s="22" t="s">
        <v>7</v>
      </c>
      <c r="C32" s="57">
        <v>0</v>
      </c>
      <c r="D32" s="21">
        <v>130</v>
      </c>
      <c r="E32" s="21">
        <v>11</v>
      </c>
      <c r="F32" s="38"/>
    </row>
    <row r="33" spans="2:6" ht="11.25" customHeight="1" x14ac:dyDescent="0.25">
      <c r="B33" s="16" t="s">
        <v>102</v>
      </c>
      <c r="C33" s="121">
        <v>0</v>
      </c>
      <c r="D33" s="240">
        <v>4010</v>
      </c>
      <c r="E33" s="240">
        <v>3750</v>
      </c>
      <c r="F33" s="38"/>
    </row>
    <row r="34" spans="2:6" ht="11.25" customHeight="1" x14ac:dyDescent="0.25">
      <c r="B34" s="22" t="s">
        <v>104</v>
      </c>
      <c r="C34" s="57">
        <v>0</v>
      </c>
      <c r="D34" s="21">
        <v>-48</v>
      </c>
      <c r="E34" s="21">
        <v>-57</v>
      </c>
      <c r="F34" s="38"/>
    </row>
    <row r="35" spans="2:6" ht="11.25" customHeight="1" thickBot="1" x14ac:dyDescent="0.3">
      <c r="B35" s="41" t="s">
        <v>105</v>
      </c>
      <c r="C35" s="58">
        <v>0</v>
      </c>
      <c r="D35" s="241">
        <v>3962</v>
      </c>
      <c r="E35" s="241">
        <v>3693</v>
      </c>
      <c r="F35" s="38"/>
    </row>
    <row r="36" spans="2:6" ht="11.25" customHeight="1" x14ac:dyDescent="0.25">
      <c r="B36" s="25"/>
      <c r="C36" s="38"/>
      <c r="D36" s="38"/>
      <c r="E36" s="38"/>
      <c r="F36" s="38"/>
    </row>
    <row r="37" spans="2:6" ht="11.25" customHeight="1" x14ac:dyDescent="0.25">
      <c r="B37" s="25"/>
      <c r="C37" s="38"/>
      <c r="D37" s="38"/>
      <c r="E37" s="38"/>
      <c r="F37" s="38"/>
    </row>
    <row r="38" spans="2:6" ht="11.25" customHeight="1" x14ac:dyDescent="0.25">
      <c r="F38" s="38"/>
    </row>
    <row r="39" spans="2:6" ht="11.25" customHeight="1" x14ac:dyDescent="0.25">
      <c r="B39" s="46"/>
      <c r="C39" s="125"/>
      <c r="D39" s="34"/>
      <c r="E39" s="34"/>
    </row>
    <row r="40" spans="2:6" ht="11.25" customHeight="1" x14ac:dyDescent="0.25"/>
    <row r="41" spans="2:6" ht="11.25" customHeight="1" x14ac:dyDescent="0.25"/>
    <row r="42" spans="2:6" ht="11.25" customHeight="1" x14ac:dyDescent="0.25"/>
    <row r="43" spans="2:6" ht="11.25" customHeight="1" x14ac:dyDescent="0.25"/>
    <row r="44" spans="2:6" ht="11.25" customHeight="1" x14ac:dyDescent="0.25"/>
    <row r="45" spans="2:6" ht="11.25" customHeight="1" x14ac:dyDescent="0.25"/>
    <row r="46" spans="2:6" ht="11.25" customHeight="1" x14ac:dyDescent="0.25"/>
    <row r="47" spans="2:6" ht="11.25" customHeight="1" x14ac:dyDescent="0.25"/>
    <row r="48" spans="2:6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</sheetData>
  <mergeCells count="1">
    <mergeCell ref="C4:E4"/>
  </mergeCells>
  <conditionalFormatting sqref="C9 C23 C14 C12 C17 C20">
    <cfRule type="expression" dxfId="439" priority="22" stopIfTrue="1">
      <formula>#REF!&gt;0</formula>
    </cfRule>
  </conditionalFormatting>
  <conditionalFormatting sqref="D9:E9 D12:E12 D14:E14 D17:E17 D20:E20 D23:E23">
    <cfRule type="expression" dxfId="438" priority="24" stopIfTrue="1">
      <formula>#REF!</formula>
    </cfRule>
  </conditionalFormatting>
  <conditionalFormatting sqref="C33 C35">
    <cfRule type="expression" dxfId="437" priority="39" stopIfTrue="1">
      <formula>#REF!&gt;0</formula>
    </cfRule>
  </conditionalFormatting>
  <conditionalFormatting sqref="D33:E33 D35:E35">
    <cfRule type="expression" dxfId="436" priority="40" stopIfTrue="1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F5 C5:E5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B1:F58"/>
  <sheetViews>
    <sheetView showGridLines="0" view="pageBreakPreview" zoomScale="115" zoomScaleNormal="126" zoomScaleSheetLayoutView="115" workbookViewId="0">
      <selection activeCell="D9" sqref="D9"/>
    </sheetView>
  </sheetViews>
  <sheetFormatPr defaultRowHeight="15" x14ac:dyDescent="0.25"/>
  <cols>
    <col min="1" max="1" width="1.42578125" customWidth="1"/>
    <col min="2" max="2" width="53.5703125" style="2" customWidth="1"/>
    <col min="3" max="5" width="8.7109375" customWidth="1"/>
    <col min="6" max="6" width="23.7109375" bestFit="1" customWidth="1"/>
  </cols>
  <sheetData>
    <row r="1" spans="2:6" ht="15" customHeight="1" x14ac:dyDescent="0.25">
      <c r="B1" s="19"/>
      <c r="C1" s="8"/>
      <c r="D1" s="9"/>
      <c r="E1" s="9"/>
    </row>
    <row r="2" spans="2:6" ht="15" customHeight="1" x14ac:dyDescent="0.25">
      <c r="B2" s="7"/>
      <c r="C2" s="8"/>
      <c r="D2" s="9"/>
      <c r="E2" s="9"/>
    </row>
    <row r="3" spans="2:6" ht="11.25" customHeight="1" x14ac:dyDescent="0.25">
      <c r="B3" s="52"/>
      <c r="F3" s="38"/>
    </row>
    <row r="4" spans="2:6" ht="12.75" customHeight="1" x14ac:dyDescent="0.25">
      <c r="B4" s="127"/>
      <c r="C4" s="346" t="s">
        <v>31</v>
      </c>
      <c r="D4" s="346"/>
      <c r="E4" s="346"/>
      <c r="F4" s="38"/>
    </row>
    <row r="5" spans="2:6" ht="12.75" customHeight="1" x14ac:dyDescent="0.25">
      <c r="B5" s="128" t="s">
        <v>109</v>
      </c>
      <c r="C5" s="300" t="s">
        <v>158</v>
      </c>
      <c r="D5" s="300" t="s">
        <v>159</v>
      </c>
      <c r="E5" s="300" t="s">
        <v>98</v>
      </c>
      <c r="F5" s="201"/>
    </row>
    <row r="6" spans="2:6" ht="11.25" customHeight="1" x14ac:dyDescent="0.25">
      <c r="B6" s="129" t="s">
        <v>86</v>
      </c>
      <c r="C6" s="130"/>
      <c r="D6" s="26"/>
      <c r="E6" s="26"/>
      <c r="F6" s="38"/>
    </row>
    <row r="7" spans="2:6" ht="11.25" customHeight="1" x14ac:dyDescent="0.25">
      <c r="B7" s="131" t="s">
        <v>110</v>
      </c>
      <c r="C7" s="121">
        <v>0</v>
      </c>
      <c r="D7" s="26">
        <v>3986.6255234290002</v>
      </c>
      <c r="E7" s="26">
        <v>3631</v>
      </c>
      <c r="F7" s="38"/>
    </row>
    <row r="8" spans="2:6" ht="11.25" customHeight="1" x14ac:dyDescent="0.25">
      <c r="B8" s="131" t="s">
        <v>111</v>
      </c>
      <c r="C8" s="121">
        <v>0</v>
      </c>
      <c r="D8" s="26">
        <v>4009.6255234290002</v>
      </c>
      <c r="E8" s="26">
        <v>3750</v>
      </c>
      <c r="F8" s="38"/>
    </row>
    <row r="9" spans="2:6" ht="11.25" customHeight="1" x14ac:dyDescent="0.25">
      <c r="B9" s="131" t="s">
        <v>112</v>
      </c>
      <c r="C9" s="190">
        <v>0</v>
      </c>
      <c r="D9" s="222">
        <v>2.17</v>
      </c>
      <c r="E9" s="223">
        <v>2.1</v>
      </c>
      <c r="F9" s="38"/>
    </row>
    <row r="10" spans="2:6" ht="11.25" customHeight="1" x14ac:dyDescent="0.25">
      <c r="B10" s="131" t="s">
        <v>113</v>
      </c>
      <c r="C10" s="121">
        <v>0</v>
      </c>
      <c r="D10" s="13">
        <v>657951</v>
      </c>
      <c r="E10" s="13">
        <v>649394</v>
      </c>
      <c r="F10" s="38"/>
    </row>
    <row r="11" spans="2:6" ht="11.25" customHeight="1" x14ac:dyDescent="0.25">
      <c r="B11" s="131" t="s">
        <v>114</v>
      </c>
      <c r="C11" s="121">
        <v>0</v>
      </c>
      <c r="D11" s="13">
        <v>613779</v>
      </c>
      <c r="E11" s="13">
        <v>605408</v>
      </c>
      <c r="F11" s="38"/>
    </row>
    <row r="12" spans="2:6" ht="11.25" customHeight="1" x14ac:dyDescent="0.25">
      <c r="B12" s="131" t="s">
        <v>116</v>
      </c>
      <c r="C12" s="121">
        <v>0</v>
      </c>
      <c r="D12" s="13">
        <v>239948</v>
      </c>
      <c r="E12" s="13">
        <v>215554</v>
      </c>
      <c r="F12" s="38"/>
    </row>
    <row r="13" spans="2:6" ht="11.25" customHeight="1" x14ac:dyDescent="0.25">
      <c r="B13" s="131" t="s">
        <v>118</v>
      </c>
      <c r="C13" s="121">
        <v>0</v>
      </c>
      <c r="D13" s="13">
        <v>2898</v>
      </c>
      <c r="E13" s="13">
        <v>2736</v>
      </c>
      <c r="F13" s="38"/>
    </row>
    <row r="14" spans="2:6" ht="11.25" customHeight="1" x14ac:dyDescent="0.25">
      <c r="B14" s="131" t="s">
        <v>115</v>
      </c>
      <c r="C14" s="190">
        <v>0</v>
      </c>
      <c r="D14" s="222">
        <v>0.79</v>
      </c>
      <c r="E14" s="223">
        <v>0.81</v>
      </c>
      <c r="F14" s="38"/>
    </row>
    <row r="15" spans="2:6" ht="11.25" customHeight="1" x14ac:dyDescent="0.25">
      <c r="B15" s="64" t="s">
        <v>117</v>
      </c>
      <c r="C15" s="132">
        <v>0</v>
      </c>
      <c r="D15" s="167">
        <v>26.8</v>
      </c>
      <c r="E15" s="167">
        <v>25.7</v>
      </c>
      <c r="F15" s="38"/>
    </row>
    <row r="16" spans="2:6" ht="11.25" customHeight="1" x14ac:dyDescent="0.25">
      <c r="B16" s="131" t="s">
        <v>119</v>
      </c>
      <c r="C16" s="132">
        <v>0</v>
      </c>
      <c r="D16" s="167">
        <v>43.4</v>
      </c>
      <c r="E16" s="167">
        <v>43.8</v>
      </c>
      <c r="F16" s="38"/>
    </row>
    <row r="17" spans="2:6" ht="11.25" customHeight="1" x14ac:dyDescent="0.25">
      <c r="B17" s="131" t="s">
        <v>120</v>
      </c>
      <c r="C17" s="132">
        <v>0</v>
      </c>
      <c r="D17" s="167">
        <v>27.2</v>
      </c>
      <c r="E17" s="167">
        <v>27.8</v>
      </c>
      <c r="F17" s="38"/>
    </row>
    <row r="18" spans="2:6" ht="5.25" customHeight="1" x14ac:dyDescent="0.25">
      <c r="B18" s="131"/>
      <c r="C18" s="121"/>
      <c r="D18" s="13"/>
      <c r="E18" s="13"/>
      <c r="F18" s="38"/>
    </row>
    <row r="19" spans="2:6" ht="11.25" customHeight="1" x14ac:dyDescent="0.25">
      <c r="B19" s="129" t="s">
        <v>121</v>
      </c>
      <c r="C19" s="121"/>
      <c r="D19" s="26"/>
      <c r="E19" s="26"/>
      <c r="F19" s="38"/>
    </row>
    <row r="20" spans="2:6" ht="11.25" customHeight="1" x14ac:dyDescent="0.25">
      <c r="B20" s="131" t="s">
        <v>111</v>
      </c>
      <c r="C20" s="121">
        <v>0</v>
      </c>
      <c r="D20" s="26">
        <v>1566</v>
      </c>
      <c r="E20" s="26">
        <v>1523</v>
      </c>
      <c r="F20" s="38"/>
    </row>
    <row r="21" spans="2:6" ht="11.25" customHeight="1" x14ac:dyDescent="0.25">
      <c r="B21" s="131" t="s">
        <v>122</v>
      </c>
      <c r="C21" s="132">
        <v>0</v>
      </c>
      <c r="D21" s="133">
        <v>37.4</v>
      </c>
      <c r="E21" s="133">
        <v>38.1</v>
      </c>
      <c r="F21" s="38"/>
    </row>
    <row r="22" spans="2:6" ht="5.25" customHeight="1" x14ac:dyDescent="0.25">
      <c r="B22" s="131"/>
      <c r="C22" s="121"/>
      <c r="D22" s="26"/>
      <c r="E22" s="26"/>
      <c r="F22" s="38"/>
    </row>
    <row r="23" spans="2:6" ht="11.25" customHeight="1" x14ac:dyDescent="0.25">
      <c r="B23" s="129" t="s">
        <v>103</v>
      </c>
      <c r="C23" s="121"/>
      <c r="D23" s="26"/>
      <c r="E23" s="26"/>
      <c r="F23" s="38"/>
    </row>
    <row r="24" spans="2:6" ht="11.25" customHeight="1" x14ac:dyDescent="0.25">
      <c r="B24" s="131" t="s">
        <v>111</v>
      </c>
      <c r="C24" s="121">
        <v>0</v>
      </c>
      <c r="D24" s="26">
        <v>748</v>
      </c>
      <c r="E24" s="26">
        <v>726</v>
      </c>
      <c r="F24" s="38"/>
    </row>
    <row r="25" spans="2:6" ht="11.25" customHeight="1" x14ac:dyDescent="0.25">
      <c r="B25" s="131" t="s">
        <v>122</v>
      </c>
      <c r="C25" s="132">
        <v>0</v>
      </c>
      <c r="D25" s="133">
        <v>36.9</v>
      </c>
      <c r="E25" s="133">
        <v>36.9</v>
      </c>
      <c r="F25" s="38"/>
    </row>
    <row r="26" spans="2:6" ht="5.25" customHeight="1" x14ac:dyDescent="0.25">
      <c r="B26" s="131"/>
      <c r="C26" s="121"/>
      <c r="D26" s="26"/>
      <c r="E26" s="26"/>
      <c r="F26" s="202"/>
    </row>
    <row r="27" spans="2:6" ht="11.25" customHeight="1" x14ac:dyDescent="0.25">
      <c r="B27" s="129" t="s">
        <v>5</v>
      </c>
      <c r="C27" s="121"/>
      <c r="D27" s="26"/>
      <c r="E27" s="26"/>
      <c r="F27" s="38"/>
    </row>
    <row r="28" spans="2:6" ht="11.25" customHeight="1" x14ac:dyDescent="0.25">
      <c r="B28" s="131" t="s">
        <v>111</v>
      </c>
      <c r="C28" s="121">
        <v>0</v>
      </c>
      <c r="D28" s="26">
        <v>599</v>
      </c>
      <c r="E28" s="26">
        <v>596</v>
      </c>
      <c r="F28" s="38"/>
    </row>
    <row r="29" spans="2:6" ht="11.25" customHeight="1" x14ac:dyDescent="0.25">
      <c r="B29" s="131" t="s">
        <v>122</v>
      </c>
      <c r="C29" s="132">
        <v>0</v>
      </c>
      <c r="D29" s="133">
        <v>34.5</v>
      </c>
      <c r="E29" s="133">
        <v>33.1</v>
      </c>
      <c r="F29" s="38"/>
    </row>
    <row r="30" spans="2:6" ht="5.25" customHeight="1" x14ac:dyDescent="0.25">
      <c r="B30" s="131"/>
      <c r="C30" s="121"/>
      <c r="D30" s="26"/>
      <c r="E30" s="26"/>
      <c r="F30" s="38"/>
    </row>
    <row r="31" spans="2:6" ht="11.25" customHeight="1" x14ac:dyDescent="0.25">
      <c r="B31" s="129" t="s">
        <v>1</v>
      </c>
      <c r="C31" s="121"/>
      <c r="D31" s="26"/>
      <c r="E31" s="26"/>
      <c r="F31" s="38"/>
    </row>
    <row r="32" spans="2:6" ht="11.25" customHeight="1" x14ac:dyDescent="0.25">
      <c r="B32" s="131" t="s">
        <v>111</v>
      </c>
      <c r="C32" s="121">
        <v>0</v>
      </c>
      <c r="D32" s="26">
        <v>348</v>
      </c>
      <c r="E32" s="26">
        <v>331</v>
      </c>
      <c r="F32" s="38"/>
    </row>
    <row r="33" spans="2:6" ht="11.25" customHeight="1" x14ac:dyDescent="0.25">
      <c r="B33" s="131" t="s">
        <v>123</v>
      </c>
      <c r="C33" s="121">
        <v>0</v>
      </c>
      <c r="D33" s="13">
        <v>231138</v>
      </c>
      <c r="E33" s="13">
        <v>207437</v>
      </c>
      <c r="F33" s="38"/>
    </row>
    <row r="34" spans="2:6" ht="11.25" customHeight="1" x14ac:dyDescent="0.25">
      <c r="B34" s="131" t="s">
        <v>118</v>
      </c>
      <c r="C34" s="121">
        <v>0</v>
      </c>
      <c r="D34" s="13">
        <v>2118</v>
      </c>
      <c r="E34" s="13">
        <v>2021</v>
      </c>
      <c r="F34" s="38"/>
    </row>
    <row r="35" spans="2:6" ht="11.25" customHeight="1" x14ac:dyDescent="0.25">
      <c r="B35" s="131" t="s">
        <v>65</v>
      </c>
      <c r="C35" s="190">
        <v>0</v>
      </c>
      <c r="D35" s="222">
        <v>0.78</v>
      </c>
      <c r="E35" s="223">
        <v>0.8</v>
      </c>
      <c r="F35" s="38"/>
    </row>
    <row r="36" spans="2:6" ht="11.25" customHeight="1" x14ac:dyDescent="0.25">
      <c r="B36" s="64" t="s">
        <v>66</v>
      </c>
      <c r="C36" s="132">
        <v>0</v>
      </c>
      <c r="D36" s="167">
        <v>25.2</v>
      </c>
      <c r="E36" s="167">
        <v>27.2</v>
      </c>
      <c r="F36" s="38"/>
    </row>
    <row r="37" spans="2:6" ht="11.25" customHeight="1" x14ac:dyDescent="0.25">
      <c r="B37" s="64" t="s">
        <v>124</v>
      </c>
      <c r="C37" s="132">
        <v>0</v>
      </c>
      <c r="D37" s="167">
        <v>64.7</v>
      </c>
      <c r="E37" s="167">
        <v>66.5</v>
      </c>
      <c r="F37" s="38"/>
    </row>
    <row r="38" spans="2:6" ht="5.25" customHeight="1" x14ac:dyDescent="0.25">
      <c r="B38" s="131"/>
      <c r="C38" s="121"/>
      <c r="D38" s="26"/>
      <c r="E38" s="26"/>
      <c r="F38" s="38"/>
    </row>
    <row r="39" spans="2:6" ht="11.25" customHeight="1" x14ac:dyDescent="0.25">
      <c r="B39" s="129" t="s">
        <v>20</v>
      </c>
      <c r="C39" s="121"/>
      <c r="D39" s="26"/>
      <c r="E39" s="73"/>
      <c r="F39" s="38"/>
    </row>
    <row r="40" spans="2:6" ht="11.25" customHeight="1" x14ac:dyDescent="0.25">
      <c r="B40" s="131" t="s">
        <v>111</v>
      </c>
      <c r="C40" s="121">
        <v>0</v>
      </c>
      <c r="D40" s="26">
        <v>316</v>
      </c>
      <c r="E40" s="26">
        <v>305</v>
      </c>
      <c r="F40" s="38"/>
    </row>
    <row r="41" spans="2:6" ht="11.25" customHeight="1" x14ac:dyDescent="0.25">
      <c r="B41" s="131" t="s">
        <v>125</v>
      </c>
      <c r="C41" s="121">
        <v>0</v>
      </c>
      <c r="D41" s="13">
        <v>8810</v>
      </c>
      <c r="E41" s="13">
        <v>8117</v>
      </c>
      <c r="F41" s="38"/>
    </row>
    <row r="42" spans="2:6" ht="11.25" customHeight="1" x14ac:dyDescent="0.25">
      <c r="B42" s="131" t="s">
        <v>126</v>
      </c>
      <c r="C42" s="121">
        <v>0</v>
      </c>
      <c r="D42" s="13">
        <v>526</v>
      </c>
      <c r="E42" s="13">
        <v>498</v>
      </c>
      <c r="F42" s="38"/>
    </row>
    <row r="43" spans="2:6" ht="11.25" customHeight="1" x14ac:dyDescent="0.25">
      <c r="B43" s="131" t="s">
        <v>115</v>
      </c>
      <c r="C43" s="190">
        <v>0</v>
      </c>
      <c r="D43" s="222">
        <v>0.6</v>
      </c>
      <c r="E43" s="223">
        <v>0.56000000000000005</v>
      </c>
      <c r="F43" s="38"/>
    </row>
    <row r="44" spans="2:6" ht="11.25" customHeight="1" x14ac:dyDescent="0.25">
      <c r="B44" s="64" t="s">
        <v>66</v>
      </c>
      <c r="C44" s="132">
        <v>0</v>
      </c>
      <c r="D44" s="167">
        <v>36.4</v>
      </c>
      <c r="E44" s="167">
        <v>30.3</v>
      </c>
      <c r="F44" s="38"/>
    </row>
    <row r="45" spans="2:6" ht="11.25" customHeight="1" x14ac:dyDescent="0.25">
      <c r="B45" s="131" t="s">
        <v>119</v>
      </c>
      <c r="C45" s="132">
        <v>0</v>
      </c>
      <c r="D45" s="167">
        <v>45.1</v>
      </c>
      <c r="E45" s="167">
        <v>43.4</v>
      </c>
      <c r="F45" s="38"/>
    </row>
    <row r="46" spans="2:6" ht="5.25" customHeight="1" x14ac:dyDescent="0.25">
      <c r="B46" s="131"/>
      <c r="C46" s="121"/>
      <c r="D46" s="26"/>
      <c r="E46" s="26"/>
      <c r="F46" s="38"/>
    </row>
    <row r="47" spans="2:6" ht="11.25" customHeight="1" x14ac:dyDescent="0.25">
      <c r="B47" s="129" t="s">
        <v>2</v>
      </c>
      <c r="C47" s="121"/>
      <c r="D47" s="26"/>
      <c r="E47" s="26"/>
      <c r="F47" s="38"/>
    </row>
    <row r="48" spans="2:6" ht="11.25" customHeight="1" x14ac:dyDescent="0.25">
      <c r="B48" s="131" t="s">
        <v>111</v>
      </c>
      <c r="C48" s="121">
        <v>0</v>
      </c>
      <c r="D48" s="26">
        <v>303</v>
      </c>
      <c r="E48" s="26">
        <v>258</v>
      </c>
      <c r="F48" s="38"/>
    </row>
    <row r="49" spans="2:6" ht="11.25" customHeight="1" x14ac:dyDescent="0.25">
      <c r="B49" s="64" t="s">
        <v>122</v>
      </c>
      <c r="C49" s="132">
        <v>0</v>
      </c>
      <c r="D49" s="134">
        <v>46.7</v>
      </c>
      <c r="E49" s="133">
        <v>47.8</v>
      </c>
      <c r="F49" s="38"/>
    </row>
    <row r="50" spans="2:6" ht="5.25" customHeight="1" x14ac:dyDescent="0.25">
      <c r="B50" s="64"/>
      <c r="C50" s="121"/>
      <c r="D50" s="135"/>
      <c r="E50" s="26"/>
      <c r="F50" s="38"/>
    </row>
    <row r="51" spans="2:6" ht="11.25" customHeight="1" x14ac:dyDescent="0.25">
      <c r="B51" s="136" t="s">
        <v>290</v>
      </c>
      <c r="C51" s="121"/>
      <c r="D51" s="135"/>
      <c r="E51" s="26"/>
      <c r="F51" s="38"/>
    </row>
    <row r="52" spans="2:6" ht="11.25" customHeight="1" x14ac:dyDescent="0.25">
      <c r="B52" s="64" t="s">
        <v>293</v>
      </c>
      <c r="C52" s="132">
        <v>0</v>
      </c>
      <c r="D52" s="134">
        <v>11</v>
      </c>
      <c r="E52" s="133">
        <v>10.6</v>
      </c>
      <c r="F52" s="38"/>
    </row>
    <row r="53" spans="2:6" ht="11.25" customHeight="1" thickBot="1" x14ac:dyDescent="0.3">
      <c r="B53" s="98" t="s">
        <v>294</v>
      </c>
      <c r="C53" s="191">
        <v>0</v>
      </c>
      <c r="D53" s="339">
        <v>8.1999999999999993</v>
      </c>
      <c r="E53" s="340">
        <v>8.1</v>
      </c>
      <c r="F53" s="38"/>
    </row>
    <row r="54" spans="2:6" ht="5.25" customHeight="1" x14ac:dyDescent="0.25">
      <c r="B54" s="64"/>
      <c r="C54" s="224"/>
      <c r="D54" s="135"/>
      <c r="E54" s="26"/>
      <c r="F54" s="38"/>
    </row>
    <row r="55" spans="2:6" ht="11.25" customHeight="1" x14ac:dyDescent="0.25">
      <c r="B55" s="25"/>
      <c r="C55" s="38"/>
      <c r="D55" s="38"/>
      <c r="E55" s="38"/>
      <c r="F55" s="38"/>
    </row>
    <row r="56" spans="2:6" ht="11.25" customHeight="1" x14ac:dyDescent="0.25"/>
    <row r="57" spans="2:6" ht="13.5" customHeight="1" x14ac:dyDescent="0.25">
      <c r="F57" s="1"/>
    </row>
    <row r="58" spans="2:6" ht="11.25" customHeight="1" x14ac:dyDescent="0.25">
      <c r="F58" s="1"/>
    </row>
  </sheetData>
  <mergeCells count="1">
    <mergeCell ref="C4:E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6"/>
  <sheetViews>
    <sheetView view="pageBreakPreview" zoomScale="115" zoomScaleNormal="145" zoomScaleSheetLayoutView="115" workbookViewId="0"/>
  </sheetViews>
  <sheetFormatPr defaultRowHeight="15" x14ac:dyDescent="0.25"/>
  <cols>
    <col min="1" max="1" width="1.42578125" customWidth="1"/>
    <col min="2" max="2" width="53.5703125" customWidth="1"/>
    <col min="3" max="3" width="8.5703125" bestFit="1" customWidth="1"/>
    <col min="4" max="4" width="10.140625" bestFit="1" customWidth="1"/>
    <col min="5" max="5" width="10.28515625" bestFit="1" customWidth="1"/>
    <col min="257" max="257" width="12.28515625" bestFit="1" customWidth="1"/>
    <col min="258" max="258" width="53.5703125" customWidth="1"/>
    <col min="259" max="261" width="8.7109375" customWidth="1"/>
    <col min="513" max="513" width="12.28515625" bestFit="1" customWidth="1"/>
    <col min="514" max="514" width="53.5703125" customWidth="1"/>
    <col min="515" max="517" width="8.7109375" customWidth="1"/>
    <col min="769" max="769" width="12.28515625" bestFit="1" customWidth="1"/>
    <col min="770" max="770" width="53.5703125" customWidth="1"/>
    <col min="771" max="773" width="8.7109375" customWidth="1"/>
    <col min="1025" max="1025" width="12.28515625" bestFit="1" customWidth="1"/>
    <col min="1026" max="1026" width="53.5703125" customWidth="1"/>
    <col min="1027" max="1029" width="8.7109375" customWidth="1"/>
    <col min="1281" max="1281" width="12.28515625" bestFit="1" customWidth="1"/>
    <col min="1282" max="1282" width="53.5703125" customWidth="1"/>
    <col min="1283" max="1285" width="8.7109375" customWidth="1"/>
    <col min="1537" max="1537" width="12.28515625" bestFit="1" customWidth="1"/>
    <col min="1538" max="1538" width="53.5703125" customWidth="1"/>
    <col min="1539" max="1541" width="8.7109375" customWidth="1"/>
    <col min="1793" max="1793" width="12.28515625" bestFit="1" customWidth="1"/>
    <col min="1794" max="1794" width="53.5703125" customWidth="1"/>
    <col min="1795" max="1797" width="8.7109375" customWidth="1"/>
    <col min="2049" max="2049" width="12.28515625" bestFit="1" customWidth="1"/>
    <col min="2050" max="2050" width="53.5703125" customWidth="1"/>
    <col min="2051" max="2053" width="8.7109375" customWidth="1"/>
    <col min="2305" max="2305" width="12.28515625" bestFit="1" customWidth="1"/>
    <col min="2306" max="2306" width="53.5703125" customWidth="1"/>
    <col min="2307" max="2309" width="8.7109375" customWidth="1"/>
    <col min="2561" max="2561" width="12.28515625" bestFit="1" customWidth="1"/>
    <col min="2562" max="2562" width="53.5703125" customWidth="1"/>
    <col min="2563" max="2565" width="8.7109375" customWidth="1"/>
    <col min="2817" max="2817" width="12.28515625" bestFit="1" customWidth="1"/>
    <col min="2818" max="2818" width="53.5703125" customWidth="1"/>
    <col min="2819" max="2821" width="8.7109375" customWidth="1"/>
    <col min="3073" max="3073" width="12.28515625" bestFit="1" customWidth="1"/>
    <col min="3074" max="3074" width="53.5703125" customWidth="1"/>
    <col min="3075" max="3077" width="8.7109375" customWidth="1"/>
    <col min="3329" max="3329" width="12.28515625" bestFit="1" customWidth="1"/>
    <col min="3330" max="3330" width="53.5703125" customWidth="1"/>
    <col min="3331" max="3333" width="8.7109375" customWidth="1"/>
    <col min="3585" max="3585" width="12.28515625" bestFit="1" customWidth="1"/>
    <col min="3586" max="3586" width="53.5703125" customWidth="1"/>
    <col min="3587" max="3589" width="8.7109375" customWidth="1"/>
    <col min="3841" max="3841" width="12.28515625" bestFit="1" customWidth="1"/>
    <col min="3842" max="3842" width="53.5703125" customWidth="1"/>
    <col min="3843" max="3845" width="8.7109375" customWidth="1"/>
    <col min="4097" max="4097" width="12.28515625" bestFit="1" customWidth="1"/>
    <col min="4098" max="4098" width="53.5703125" customWidth="1"/>
    <col min="4099" max="4101" width="8.7109375" customWidth="1"/>
    <col min="4353" max="4353" width="12.28515625" bestFit="1" customWidth="1"/>
    <col min="4354" max="4354" width="53.5703125" customWidth="1"/>
    <col min="4355" max="4357" width="8.7109375" customWidth="1"/>
    <col min="4609" max="4609" width="12.28515625" bestFit="1" customWidth="1"/>
    <col min="4610" max="4610" width="53.5703125" customWidth="1"/>
    <col min="4611" max="4613" width="8.7109375" customWidth="1"/>
    <col min="4865" max="4865" width="12.28515625" bestFit="1" customWidth="1"/>
    <col min="4866" max="4866" width="53.5703125" customWidth="1"/>
    <col min="4867" max="4869" width="8.7109375" customWidth="1"/>
    <col min="5121" max="5121" width="12.28515625" bestFit="1" customWidth="1"/>
    <col min="5122" max="5122" width="53.5703125" customWidth="1"/>
    <col min="5123" max="5125" width="8.7109375" customWidth="1"/>
    <col min="5377" max="5377" width="12.28515625" bestFit="1" customWidth="1"/>
    <col min="5378" max="5378" width="53.5703125" customWidth="1"/>
    <col min="5379" max="5381" width="8.7109375" customWidth="1"/>
    <col min="5633" max="5633" width="12.28515625" bestFit="1" customWidth="1"/>
    <col min="5634" max="5634" width="53.5703125" customWidth="1"/>
    <col min="5635" max="5637" width="8.7109375" customWidth="1"/>
    <col min="5889" max="5889" width="12.28515625" bestFit="1" customWidth="1"/>
    <col min="5890" max="5890" width="53.5703125" customWidth="1"/>
    <col min="5891" max="5893" width="8.7109375" customWidth="1"/>
    <col min="6145" max="6145" width="12.28515625" bestFit="1" customWidth="1"/>
    <col min="6146" max="6146" width="53.5703125" customWidth="1"/>
    <col min="6147" max="6149" width="8.7109375" customWidth="1"/>
    <col min="6401" max="6401" width="12.28515625" bestFit="1" customWidth="1"/>
    <col min="6402" max="6402" width="53.5703125" customWidth="1"/>
    <col min="6403" max="6405" width="8.7109375" customWidth="1"/>
    <col min="6657" max="6657" width="12.28515625" bestFit="1" customWidth="1"/>
    <col min="6658" max="6658" width="53.5703125" customWidth="1"/>
    <col min="6659" max="6661" width="8.7109375" customWidth="1"/>
    <col min="6913" max="6913" width="12.28515625" bestFit="1" customWidth="1"/>
    <col min="6914" max="6914" width="53.5703125" customWidth="1"/>
    <col min="6915" max="6917" width="8.7109375" customWidth="1"/>
    <col min="7169" max="7169" width="12.28515625" bestFit="1" customWidth="1"/>
    <col min="7170" max="7170" width="53.5703125" customWidth="1"/>
    <col min="7171" max="7173" width="8.7109375" customWidth="1"/>
    <col min="7425" max="7425" width="12.28515625" bestFit="1" customWidth="1"/>
    <col min="7426" max="7426" width="53.5703125" customWidth="1"/>
    <col min="7427" max="7429" width="8.7109375" customWidth="1"/>
    <col min="7681" max="7681" width="12.28515625" bestFit="1" customWidth="1"/>
    <col min="7682" max="7682" width="53.5703125" customWidth="1"/>
    <col min="7683" max="7685" width="8.7109375" customWidth="1"/>
    <col min="7937" max="7937" width="12.28515625" bestFit="1" customWidth="1"/>
    <col min="7938" max="7938" width="53.5703125" customWidth="1"/>
    <col min="7939" max="7941" width="8.7109375" customWidth="1"/>
    <col min="8193" max="8193" width="12.28515625" bestFit="1" customWidth="1"/>
    <col min="8194" max="8194" width="53.5703125" customWidth="1"/>
    <col min="8195" max="8197" width="8.7109375" customWidth="1"/>
    <col min="8449" max="8449" width="12.28515625" bestFit="1" customWidth="1"/>
    <col min="8450" max="8450" width="53.5703125" customWidth="1"/>
    <col min="8451" max="8453" width="8.7109375" customWidth="1"/>
    <col min="8705" max="8705" width="12.28515625" bestFit="1" customWidth="1"/>
    <col min="8706" max="8706" width="53.5703125" customWidth="1"/>
    <col min="8707" max="8709" width="8.7109375" customWidth="1"/>
    <col min="8961" max="8961" width="12.28515625" bestFit="1" customWidth="1"/>
    <col min="8962" max="8962" width="53.5703125" customWidth="1"/>
    <col min="8963" max="8965" width="8.7109375" customWidth="1"/>
    <col min="9217" max="9217" width="12.28515625" bestFit="1" customWidth="1"/>
    <col min="9218" max="9218" width="53.5703125" customWidth="1"/>
    <col min="9219" max="9221" width="8.7109375" customWidth="1"/>
    <col min="9473" max="9473" width="12.28515625" bestFit="1" customWidth="1"/>
    <col min="9474" max="9474" width="53.5703125" customWidth="1"/>
    <col min="9475" max="9477" width="8.7109375" customWidth="1"/>
    <col min="9729" max="9729" width="12.28515625" bestFit="1" customWidth="1"/>
    <col min="9730" max="9730" width="53.5703125" customWidth="1"/>
    <col min="9731" max="9733" width="8.7109375" customWidth="1"/>
    <col min="9985" max="9985" width="12.28515625" bestFit="1" customWidth="1"/>
    <col min="9986" max="9986" width="53.5703125" customWidth="1"/>
    <col min="9987" max="9989" width="8.7109375" customWidth="1"/>
    <col min="10241" max="10241" width="12.28515625" bestFit="1" customWidth="1"/>
    <col min="10242" max="10242" width="53.5703125" customWidth="1"/>
    <col min="10243" max="10245" width="8.7109375" customWidth="1"/>
    <col min="10497" max="10497" width="12.28515625" bestFit="1" customWidth="1"/>
    <col min="10498" max="10498" width="53.5703125" customWidth="1"/>
    <col min="10499" max="10501" width="8.7109375" customWidth="1"/>
    <col min="10753" max="10753" width="12.28515625" bestFit="1" customWidth="1"/>
    <col min="10754" max="10754" width="53.5703125" customWidth="1"/>
    <col min="10755" max="10757" width="8.7109375" customWidth="1"/>
    <col min="11009" max="11009" width="12.28515625" bestFit="1" customWidth="1"/>
    <col min="11010" max="11010" width="53.5703125" customWidth="1"/>
    <col min="11011" max="11013" width="8.7109375" customWidth="1"/>
    <col min="11265" max="11265" width="12.28515625" bestFit="1" customWidth="1"/>
    <col min="11266" max="11266" width="53.5703125" customWidth="1"/>
    <col min="11267" max="11269" width="8.7109375" customWidth="1"/>
    <col min="11521" max="11521" width="12.28515625" bestFit="1" customWidth="1"/>
    <col min="11522" max="11522" width="53.5703125" customWidth="1"/>
    <col min="11523" max="11525" width="8.7109375" customWidth="1"/>
    <col min="11777" max="11777" width="12.28515625" bestFit="1" customWidth="1"/>
    <col min="11778" max="11778" width="53.5703125" customWidth="1"/>
    <col min="11779" max="11781" width="8.7109375" customWidth="1"/>
    <col min="12033" max="12033" width="12.28515625" bestFit="1" customWidth="1"/>
    <col min="12034" max="12034" width="53.5703125" customWidth="1"/>
    <col min="12035" max="12037" width="8.7109375" customWidth="1"/>
    <col min="12289" max="12289" width="12.28515625" bestFit="1" customWidth="1"/>
    <col min="12290" max="12290" width="53.5703125" customWidth="1"/>
    <col min="12291" max="12293" width="8.7109375" customWidth="1"/>
    <col min="12545" max="12545" width="12.28515625" bestFit="1" customWidth="1"/>
    <col min="12546" max="12546" width="53.5703125" customWidth="1"/>
    <col min="12547" max="12549" width="8.7109375" customWidth="1"/>
    <col min="12801" max="12801" width="12.28515625" bestFit="1" customWidth="1"/>
    <col min="12802" max="12802" width="53.5703125" customWidth="1"/>
    <col min="12803" max="12805" width="8.7109375" customWidth="1"/>
    <col min="13057" max="13057" width="12.28515625" bestFit="1" customWidth="1"/>
    <col min="13058" max="13058" width="53.5703125" customWidth="1"/>
    <col min="13059" max="13061" width="8.7109375" customWidth="1"/>
    <col min="13313" max="13313" width="12.28515625" bestFit="1" customWidth="1"/>
    <col min="13314" max="13314" width="53.5703125" customWidth="1"/>
    <col min="13315" max="13317" width="8.7109375" customWidth="1"/>
    <col min="13569" max="13569" width="12.28515625" bestFit="1" customWidth="1"/>
    <col min="13570" max="13570" width="53.5703125" customWidth="1"/>
    <col min="13571" max="13573" width="8.7109375" customWidth="1"/>
    <col min="13825" max="13825" width="12.28515625" bestFit="1" customWidth="1"/>
    <col min="13826" max="13826" width="53.5703125" customWidth="1"/>
    <col min="13827" max="13829" width="8.7109375" customWidth="1"/>
    <col min="14081" max="14081" width="12.28515625" bestFit="1" customWidth="1"/>
    <col min="14082" max="14082" width="53.5703125" customWidth="1"/>
    <col min="14083" max="14085" width="8.7109375" customWidth="1"/>
    <col min="14337" max="14337" width="12.28515625" bestFit="1" customWidth="1"/>
    <col min="14338" max="14338" width="53.5703125" customWidth="1"/>
    <col min="14339" max="14341" width="8.7109375" customWidth="1"/>
    <col min="14593" max="14593" width="12.28515625" bestFit="1" customWidth="1"/>
    <col min="14594" max="14594" width="53.5703125" customWidth="1"/>
    <col min="14595" max="14597" width="8.7109375" customWidth="1"/>
    <col min="14849" max="14849" width="12.28515625" bestFit="1" customWidth="1"/>
    <col min="14850" max="14850" width="53.5703125" customWidth="1"/>
    <col min="14851" max="14853" width="8.7109375" customWidth="1"/>
    <col min="15105" max="15105" width="12.28515625" bestFit="1" customWidth="1"/>
    <col min="15106" max="15106" width="53.5703125" customWidth="1"/>
    <col min="15107" max="15109" width="8.7109375" customWidth="1"/>
    <col min="15361" max="15361" width="12.28515625" bestFit="1" customWidth="1"/>
    <col min="15362" max="15362" width="53.5703125" customWidth="1"/>
    <col min="15363" max="15365" width="8.7109375" customWidth="1"/>
    <col min="15617" max="15617" width="12.28515625" bestFit="1" customWidth="1"/>
    <col min="15618" max="15618" width="53.5703125" customWidth="1"/>
    <col min="15619" max="15621" width="8.7109375" customWidth="1"/>
    <col min="15873" max="15873" width="12.28515625" bestFit="1" customWidth="1"/>
    <col min="15874" max="15874" width="53.5703125" customWidth="1"/>
    <col min="15875" max="15877" width="8.7109375" customWidth="1"/>
    <col min="16129" max="16129" width="12.28515625" bestFit="1" customWidth="1"/>
    <col min="16130" max="16130" width="53.5703125" customWidth="1"/>
    <col min="16131" max="16133" width="8.7109375" customWidth="1"/>
  </cols>
  <sheetData>
    <row r="1" spans="1:5" x14ac:dyDescent="0.25">
      <c r="A1" s="25"/>
      <c r="B1" s="25"/>
      <c r="C1" s="38"/>
      <c r="D1" s="38"/>
      <c r="E1" s="247"/>
    </row>
    <row r="2" spans="1:5" x14ac:dyDescent="0.25">
      <c r="A2" s="248"/>
      <c r="B2" s="61"/>
      <c r="C2" s="38"/>
      <c r="D2" s="38"/>
      <c r="E2" s="38"/>
    </row>
    <row r="3" spans="1:5" x14ac:dyDescent="0.25">
      <c r="A3" s="248"/>
      <c r="B3" s="245"/>
      <c r="C3" s="347" t="s">
        <v>31</v>
      </c>
      <c r="D3" s="347"/>
      <c r="E3" s="347"/>
    </row>
    <row r="4" spans="1:5" ht="12.75" customHeight="1" x14ac:dyDescent="0.25">
      <c r="A4" s="248"/>
      <c r="B4" s="30" t="s">
        <v>184</v>
      </c>
      <c r="C4" s="300" t="s">
        <v>158</v>
      </c>
      <c r="D4" s="330" t="s">
        <v>159</v>
      </c>
      <c r="E4" s="330" t="s">
        <v>98</v>
      </c>
    </row>
    <row r="5" spans="1:5" ht="11.25" customHeight="1" x14ac:dyDescent="0.25">
      <c r="A5" s="248"/>
      <c r="B5" s="16" t="s">
        <v>185</v>
      </c>
      <c r="C5" s="121">
        <v>0</v>
      </c>
      <c r="D5" s="12">
        <v>200</v>
      </c>
      <c r="E5" s="12">
        <v>164</v>
      </c>
    </row>
    <row r="6" spans="1:5" ht="11.25" customHeight="1" x14ac:dyDescent="0.25">
      <c r="A6" s="248"/>
      <c r="B6" s="16" t="s">
        <v>186</v>
      </c>
      <c r="C6" s="132">
        <v>0</v>
      </c>
      <c r="D6" s="133">
        <v>1.2</v>
      </c>
      <c r="E6" s="133">
        <v>1.4</v>
      </c>
    </row>
    <row r="7" spans="1:5" ht="11.25" customHeight="1" x14ac:dyDescent="0.25">
      <c r="A7" s="248"/>
      <c r="B7" s="16" t="s">
        <v>187</v>
      </c>
      <c r="C7" s="121"/>
      <c r="D7" s="12"/>
      <c r="E7" s="12"/>
    </row>
    <row r="8" spans="1:5" ht="11.25" customHeight="1" x14ac:dyDescent="0.25">
      <c r="A8" s="248"/>
      <c r="B8" s="246" t="s">
        <v>188</v>
      </c>
      <c r="C8" s="132">
        <v>0</v>
      </c>
      <c r="D8" s="133">
        <v>247.4</v>
      </c>
      <c r="E8" s="133">
        <v>226.8</v>
      </c>
    </row>
    <row r="9" spans="1:5" ht="11.25" customHeight="1" x14ac:dyDescent="0.25">
      <c r="A9" s="248"/>
      <c r="B9" s="246" t="s">
        <v>189</v>
      </c>
      <c r="C9" s="132">
        <v>0</v>
      </c>
      <c r="D9" s="133">
        <v>248.4</v>
      </c>
      <c r="E9" s="133">
        <v>233.7</v>
      </c>
    </row>
    <row r="10" spans="1:5" ht="11.25" customHeight="1" x14ac:dyDescent="0.25">
      <c r="A10" s="248"/>
      <c r="B10" s="16" t="s">
        <v>190</v>
      </c>
      <c r="C10" s="121"/>
      <c r="D10" s="26"/>
      <c r="E10" s="26"/>
    </row>
    <row r="11" spans="1:5" ht="11.25" customHeight="1" x14ac:dyDescent="0.25">
      <c r="A11" s="248"/>
      <c r="B11" s="246" t="s">
        <v>191</v>
      </c>
      <c r="C11" s="132">
        <v>0</v>
      </c>
      <c r="D11" s="133">
        <v>81.3</v>
      </c>
      <c r="E11" s="133">
        <v>73.099999999999994</v>
      </c>
    </row>
    <row r="12" spans="1:5" ht="11.25" customHeight="1" x14ac:dyDescent="0.25">
      <c r="A12" s="248"/>
      <c r="B12" s="246" t="s">
        <v>192</v>
      </c>
      <c r="C12" s="132">
        <v>0</v>
      </c>
      <c r="D12" s="133">
        <v>80.8</v>
      </c>
      <c r="E12" s="133">
        <v>70.8</v>
      </c>
    </row>
    <row r="13" spans="1:5" ht="11.25" customHeight="1" x14ac:dyDescent="0.25">
      <c r="A13" s="248"/>
      <c r="B13" s="28" t="s">
        <v>193</v>
      </c>
      <c r="C13" s="121">
        <v>0</v>
      </c>
      <c r="D13" s="26">
        <v>1603</v>
      </c>
      <c r="E13" s="26">
        <v>1593</v>
      </c>
    </row>
    <row r="14" spans="1:5" ht="11.25" customHeight="1" x14ac:dyDescent="0.25">
      <c r="A14" s="248"/>
      <c r="B14" s="28" t="s">
        <v>194</v>
      </c>
      <c r="C14" s="121">
        <v>0</v>
      </c>
      <c r="D14" s="26">
        <v>1606</v>
      </c>
      <c r="E14" s="26">
        <v>1596</v>
      </c>
    </row>
    <row r="15" spans="1:5" ht="11.25" customHeight="1" x14ac:dyDescent="0.25">
      <c r="A15" s="248"/>
      <c r="B15" s="28" t="s">
        <v>195</v>
      </c>
      <c r="C15" s="164">
        <v>0</v>
      </c>
      <c r="D15" s="133">
        <v>18.600000000000001</v>
      </c>
      <c r="E15" s="133">
        <v>17.5</v>
      </c>
    </row>
    <row r="16" spans="1:5" ht="11.25" customHeight="1" thickBot="1" x14ac:dyDescent="0.3">
      <c r="A16" s="248"/>
      <c r="B16" s="79" t="s">
        <v>196</v>
      </c>
      <c r="C16" s="137">
        <v>0</v>
      </c>
      <c r="D16" s="168">
        <v>18.600000000000001</v>
      </c>
      <c r="E16" s="168">
        <v>17.899999999999999</v>
      </c>
    </row>
  </sheetData>
  <mergeCells count="1">
    <mergeCell ref="C3:E3"/>
  </mergeCells>
  <pageMargins left="0.70866141732283461" right="0.70866141732283461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4:E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B1:F80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5" width="8.7109375" customWidth="1"/>
  </cols>
  <sheetData>
    <row r="1" spans="2:6" ht="15" customHeight="1" x14ac:dyDescent="0.25">
      <c r="B1" s="7"/>
      <c r="C1" s="8"/>
      <c r="D1" s="9"/>
      <c r="E1" s="9"/>
      <c r="F1" s="38"/>
    </row>
    <row r="2" spans="2:6" ht="15" customHeight="1" x14ac:dyDescent="0.25">
      <c r="B2" s="52"/>
      <c r="C2" s="203"/>
      <c r="D2" s="204"/>
      <c r="E2" s="101"/>
      <c r="F2" s="38"/>
    </row>
    <row r="3" spans="2:6" ht="11.25" customHeight="1" x14ac:dyDescent="0.25">
      <c r="B3" s="138"/>
      <c r="C3" s="344" t="s">
        <v>49</v>
      </c>
      <c r="D3" s="344"/>
      <c r="E3" s="344"/>
      <c r="F3" s="38"/>
    </row>
    <row r="4" spans="2:6" ht="11.25" customHeight="1" x14ac:dyDescent="0.25">
      <c r="B4" s="20"/>
      <c r="C4" s="230" t="s">
        <v>158</v>
      </c>
      <c r="D4" s="230" t="s">
        <v>159</v>
      </c>
      <c r="E4" s="230" t="s">
        <v>98</v>
      </c>
      <c r="F4" s="38"/>
    </row>
    <row r="5" spans="2:6" ht="12.75" customHeight="1" x14ac:dyDescent="0.25">
      <c r="B5" s="30" t="s">
        <v>127</v>
      </c>
      <c r="C5" s="112" t="s">
        <v>48</v>
      </c>
      <c r="D5" s="112" t="s">
        <v>48</v>
      </c>
      <c r="E5" s="112" t="s">
        <v>48</v>
      </c>
      <c r="F5" s="38"/>
    </row>
    <row r="6" spans="2:6" ht="11.25" customHeight="1" x14ac:dyDescent="0.25">
      <c r="B6" s="11" t="s">
        <v>128</v>
      </c>
      <c r="C6" s="139"/>
      <c r="D6" s="12"/>
      <c r="E6" s="12"/>
      <c r="F6" s="38"/>
    </row>
    <row r="7" spans="2:6" ht="11.25" customHeight="1" x14ac:dyDescent="0.25">
      <c r="B7" s="16" t="s">
        <v>61</v>
      </c>
      <c r="C7" s="56">
        <v>0</v>
      </c>
      <c r="D7" s="12">
        <v>372840</v>
      </c>
      <c r="E7" s="12">
        <v>359058</v>
      </c>
      <c r="F7" s="38"/>
    </row>
    <row r="8" spans="2:6" ht="11.25" customHeight="1" x14ac:dyDescent="0.25">
      <c r="B8" s="16" t="s">
        <v>129</v>
      </c>
      <c r="C8" s="56">
        <v>0</v>
      </c>
      <c r="D8" s="12">
        <v>22013</v>
      </c>
      <c r="E8" s="12">
        <v>21470</v>
      </c>
      <c r="F8" s="38"/>
    </row>
    <row r="9" spans="2:6" ht="11.25" customHeight="1" x14ac:dyDescent="0.25">
      <c r="B9" s="22" t="s">
        <v>130</v>
      </c>
      <c r="C9" s="57">
        <v>0</v>
      </c>
      <c r="D9" s="21">
        <v>172314</v>
      </c>
      <c r="E9" s="21">
        <v>166957</v>
      </c>
      <c r="F9" s="38"/>
    </row>
    <row r="10" spans="2:6" ht="11.25" customHeight="1" x14ac:dyDescent="0.25">
      <c r="B10" s="11" t="s">
        <v>155</v>
      </c>
      <c r="C10" s="56">
        <v>0</v>
      </c>
      <c r="D10" s="249">
        <v>567167</v>
      </c>
      <c r="E10" s="249">
        <v>547485</v>
      </c>
      <c r="F10" s="38"/>
    </row>
    <row r="11" spans="2:6" ht="11.25" customHeight="1" x14ac:dyDescent="0.25">
      <c r="B11" s="22" t="s">
        <v>22</v>
      </c>
      <c r="C11" s="57">
        <v>0</v>
      </c>
      <c r="D11" s="21">
        <v>106060</v>
      </c>
      <c r="E11" s="21">
        <v>103747</v>
      </c>
      <c r="F11" s="38"/>
    </row>
    <row r="12" spans="2:6" ht="11.25" customHeight="1" x14ac:dyDescent="0.25">
      <c r="B12" s="11" t="s">
        <v>56</v>
      </c>
      <c r="C12" s="56">
        <v>0</v>
      </c>
      <c r="D12" s="249">
        <v>673227</v>
      </c>
      <c r="E12" s="249">
        <v>651232</v>
      </c>
      <c r="F12" s="38"/>
    </row>
    <row r="13" spans="2:6" ht="11.25" customHeight="1" x14ac:dyDescent="0.25">
      <c r="B13" s="16" t="s">
        <v>10</v>
      </c>
      <c r="C13" s="56">
        <v>0</v>
      </c>
      <c r="D13" s="12">
        <v>80630</v>
      </c>
      <c r="E13" s="12">
        <v>70951</v>
      </c>
      <c r="F13" s="38"/>
    </row>
    <row r="14" spans="2:6" ht="11.25" customHeight="1" x14ac:dyDescent="0.25">
      <c r="B14" s="123" t="s">
        <v>21</v>
      </c>
      <c r="C14" s="62">
        <v>0</v>
      </c>
      <c r="D14" s="242">
        <v>753857</v>
      </c>
      <c r="E14" s="242">
        <v>722183</v>
      </c>
      <c r="F14" s="38"/>
    </row>
    <row r="15" spans="2:6" ht="5.25" customHeight="1" x14ac:dyDescent="0.25">
      <c r="B15" s="16"/>
      <c r="C15" s="56"/>
      <c r="D15" s="12"/>
      <c r="E15" s="12"/>
      <c r="F15" s="38"/>
    </row>
    <row r="16" spans="2:6" ht="11.25" customHeight="1" x14ac:dyDescent="0.25">
      <c r="B16" s="11" t="s">
        <v>131</v>
      </c>
      <c r="C16" s="56"/>
      <c r="D16" s="12"/>
      <c r="E16" s="12"/>
      <c r="F16" s="38"/>
    </row>
    <row r="17" spans="2:6" ht="11.25" customHeight="1" x14ac:dyDescent="0.25">
      <c r="B17" s="16" t="s">
        <v>23</v>
      </c>
      <c r="C17" s="56">
        <v>0</v>
      </c>
      <c r="D17" s="12">
        <v>87673</v>
      </c>
      <c r="E17" s="12">
        <v>82913</v>
      </c>
      <c r="F17" s="38"/>
    </row>
    <row r="18" spans="2:6" ht="11.25" customHeight="1" x14ac:dyDescent="0.25">
      <c r="B18" s="16" t="s">
        <v>132</v>
      </c>
      <c r="C18" s="56">
        <v>0</v>
      </c>
      <c r="D18" s="12">
        <v>106935</v>
      </c>
      <c r="E18" s="12">
        <v>99585</v>
      </c>
      <c r="F18" s="38"/>
    </row>
    <row r="19" spans="2:6" ht="11.25" customHeight="1" x14ac:dyDescent="0.25">
      <c r="B19" s="16" t="s">
        <v>133</v>
      </c>
      <c r="C19" s="56">
        <v>0</v>
      </c>
      <c r="D19" s="12">
        <v>199397</v>
      </c>
      <c r="E19" s="12">
        <v>192302</v>
      </c>
      <c r="F19" s="38"/>
    </row>
    <row r="20" spans="2:6" ht="11.25" customHeight="1" x14ac:dyDescent="0.25">
      <c r="B20" s="22" t="s">
        <v>134</v>
      </c>
      <c r="C20" s="57">
        <v>0</v>
      </c>
      <c r="D20" s="21">
        <v>54472</v>
      </c>
      <c r="E20" s="21">
        <v>63173</v>
      </c>
      <c r="F20" s="38"/>
    </row>
    <row r="21" spans="2:6" ht="11.25" customHeight="1" x14ac:dyDescent="0.25">
      <c r="B21" s="11" t="s">
        <v>58</v>
      </c>
      <c r="C21" s="56">
        <v>0</v>
      </c>
      <c r="D21" s="249">
        <v>448477</v>
      </c>
      <c r="E21" s="249">
        <v>437973</v>
      </c>
      <c r="F21" s="38"/>
    </row>
    <row r="22" spans="2:6" ht="11.25" customHeight="1" x14ac:dyDescent="0.25">
      <c r="B22" s="16" t="s">
        <v>135</v>
      </c>
      <c r="C22" s="56">
        <v>0</v>
      </c>
      <c r="D22" s="12">
        <v>138871</v>
      </c>
      <c r="E22" s="12">
        <v>127439</v>
      </c>
      <c r="F22" s="38"/>
    </row>
    <row r="23" spans="2:6" ht="11.25" customHeight="1" x14ac:dyDescent="0.25">
      <c r="B23" s="22" t="s">
        <v>52</v>
      </c>
      <c r="C23" s="57">
        <v>0</v>
      </c>
      <c r="D23" s="21">
        <v>44306</v>
      </c>
      <c r="E23" s="21">
        <v>40502</v>
      </c>
      <c r="F23" s="38"/>
    </row>
    <row r="24" spans="2:6" ht="11.25" customHeight="1" x14ac:dyDescent="0.25">
      <c r="B24" s="11" t="s">
        <v>60</v>
      </c>
      <c r="C24" s="56">
        <v>0</v>
      </c>
      <c r="D24" s="249">
        <v>631654</v>
      </c>
      <c r="E24" s="249">
        <v>605914</v>
      </c>
      <c r="F24" s="38"/>
    </row>
    <row r="25" spans="2:6" ht="11.25" customHeight="1" x14ac:dyDescent="0.25">
      <c r="B25" s="22" t="s">
        <v>53</v>
      </c>
      <c r="C25" s="57">
        <v>0</v>
      </c>
      <c r="D25" s="21">
        <v>76666</v>
      </c>
      <c r="E25" s="21">
        <v>72921</v>
      </c>
      <c r="F25" s="38"/>
    </row>
    <row r="26" spans="2:6" ht="11.25" customHeight="1" thickBot="1" x14ac:dyDescent="0.3">
      <c r="B26" s="41" t="s">
        <v>9</v>
      </c>
      <c r="C26" s="58">
        <v>0</v>
      </c>
      <c r="D26" s="241">
        <v>708320</v>
      </c>
      <c r="E26" s="241">
        <v>678835</v>
      </c>
      <c r="F26" s="38"/>
    </row>
    <row r="27" spans="2:6" ht="11.25" customHeight="1" x14ac:dyDescent="0.25">
      <c r="B27" s="25"/>
      <c r="C27" s="38"/>
      <c r="D27" s="38"/>
      <c r="E27" s="38"/>
      <c r="F27" s="38"/>
    </row>
    <row r="28" spans="2:6" ht="11.25" customHeight="1" x14ac:dyDescent="0.25">
      <c r="B28" s="25"/>
      <c r="C28" s="38"/>
      <c r="D28" s="38"/>
      <c r="E28" s="38"/>
      <c r="F28" s="38"/>
    </row>
    <row r="29" spans="2:6" ht="11.25" customHeight="1" x14ac:dyDescent="0.25">
      <c r="F29" s="38"/>
    </row>
    <row r="30" spans="2:6" ht="11.25" customHeight="1" x14ac:dyDescent="0.25"/>
    <row r="31" spans="2:6" ht="11.25" customHeight="1" x14ac:dyDescent="0.25"/>
    <row r="32" spans="2:6" ht="11.25" customHeight="1" x14ac:dyDescent="0.25"/>
    <row r="33" ht="11.25" customHeight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mergeCells count="1">
    <mergeCell ref="C3:E3"/>
  </mergeCells>
  <conditionalFormatting sqref="C12:E12 C14:E14 C21:E21 C24:E24 C26:E26 C10:E10">
    <cfRule type="expression" dxfId="435" priority="29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4:E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21</vt:i4>
      </vt:variant>
    </vt:vector>
  </HeadingPairs>
  <TitlesOfParts>
    <vt:vector size="48" baseType="lpstr">
      <vt:lpstr>Cover</vt:lpstr>
      <vt:lpstr>SegCash NPAT by Adj Typ</vt:lpstr>
      <vt:lpstr>SegCash NPAT by PL line</vt:lpstr>
      <vt:lpstr>SegAssetLiab changes</vt:lpstr>
      <vt:lpstr>SegCostIncome</vt:lpstr>
      <vt:lpstr>Group Perf Summ</vt:lpstr>
      <vt:lpstr>KPI</vt:lpstr>
      <vt:lpstr>Shareholder Summary</vt:lpstr>
      <vt:lpstr>GroupAssetLiab</vt:lpstr>
      <vt:lpstr>RBS PL</vt:lpstr>
      <vt:lpstr>RBS BS</vt:lpstr>
      <vt:lpstr>BPB PL</vt:lpstr>
      <vt:lpstr>BPB BS</vt:lpstr>
      <vt:lpstr>IBM PL</vt:lpstr>
      <vt:lpstr>IBM BS</vt:lpstr>
      <vt:lpstr>WM</vt:lpstr>
      <vt:lpstr>WM Other</vt:lpstr>
      <vt:lpstr>NZ</vt:lpstr>
      <vt:lpstr>BW PL</vt:lpstr>
      <vt:lpstr>BW BS</vt:lpstr>
      <vt:lpstr>IFS OTHER</vt:lpstr>
      <vt:lpstr>Condensed CFS</vt:lpstr>
      <vt:lpstr>Segment Jun</vt:lpstr>
      <vt:lpstr>Segment Dec</vt:lpstr>
      <vt:lpstr>Consol IS</vt:lpstr>
      <vt:lpstr>Consol BS</vt:lpstr>
      <vt:lpstr>App 4</vt:lpstr>
      <vt:lpstr>'BPB BS'!Print_Area</vt:lpstr>
      <vt:lpstr>'BPB PL'!Print_Area</vt:lpstr>
      <vt:lpstr>'BW BS'!Print_Area</vt:lpstr>
      <vt:lpstr>'BW PL'!Print_Area</vt:lpstr>
      <vt:lpstr>'Condensed CFS'!Print_Area</vt:lpstr>
      <vt:lpstr>Cover!Print_Area</vt:lpstr>
      <vt:lpstr>'Group Perf Summ'!Print_Area</vt:lpstr>
      <vt:lpstr>GroupAssetLiab!Print_Area</vt:lpstr>
      <vt:lpstr>'IBM BS'!Print_Area</vt:lpstr>
      <vt:lpstr>'IBM PL'!Print_Area</vt:lpstr>
      <vt:lpstr>KPI!Print_Area</vt:lpstr>
      <vt:lpstr>NZ!Print_Area</vt:lpstr>
      <vt:lpstr>'RBS BS'!Print_Area</vt:lpstr>
      <vt:lpstr>'RBS PL'!Print_Area</vt:lpstr>
      <vt:lpstr>'SegAssetLiab changes'!Print_Area</vt:lpstr>
      <vt:lpstr>'SegCash NPAT by Adj Typ'!Print_Area</vt:lpstr>
      <vt:lpstr>'SegCash NPAT by PL line'!Print_Area</vt:lpstr>
      <vt:lpstr>SegCostIncome!Print_Area</vt:lpstr>
      <vt:lpstr>'Segment Dec'!Print_Area</vt:lpstr>
      <vt:lpstr>'Segment Jun'!Print_Area</vt:lpstr>
      <vt:lpstr>WM!Print_Area</vt:lpstr>
    </vt:vector>
  </TitlesOfParts>
  <Company>Commonwealth Bank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hawkinjo</dc:creator>
  <cp:lastModifiedBy>quinlahe</cp:lastModifiedBy>
  <cp:lastPrinted>2014-01-13T04:08:32Z</cp:lastPrinted>
  <dcterms:created xsi:type="dcterms:W3CDTF">2010-01-12T05:38:49Z</dcterms:created>
  <dcterms:modified xsi:type="dcterms:W3CDTF">2014-01-16T02:53:18Z</dcterms:modified>
</cp:coreProperties>
</file>